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U\Desktop\LUCRĂRI BUGET\0.BUGET 2024\2. H.C.L. 28 DIN 18.07.2024\"/>
    </mc:Choice>
  </mc:AlternateContent>
  <xr:revisionPtr revIDLastSave="0" documentId="13_ncr:1_{810B908C-7FA9-466A-81CC-4DB60EDEC4F5}" xr6:coauthVersionLast="47" xr6:coauthVersionMax="47" xr10:uidLastSave="{00000000-0000-0000-0000-000000000000}"/>
  <bookViews>
    <workbookView xWindow="-120" yWindow="-120" windowWidth="25440" windowHeight="15270" activeTab="1" xr2:uid="{00000000-000D-0000-FFFF-FFFF00000000}"/>
  </bookViews>
  <sheets>
    <sheet name="INVESTIȚII  F 15 27.10.2023" sheetId="1" r:id="rId1"/>
    <sheet name="INVESTIȚII F 15 30.05.2024" sheetId="2" r:id="rId2"/>
  </sheets>
  <definedNames>
    <definedName name="_xlnm.Print_Area" localSheetId="0">'INVESTIȚII  F 15 27.10.2023'!$A$1:$K$33</definedName>
    <definedName name="_xlnm.Print_Area" localSheetId="1">'INVESTIȚII F 15 30.05.2024'!$A$1:$L$32</definedName>
  </definedNames>
  <calcPr calcId="191029"/>
</workbook>
</file>

<file path=xl/calcChain.xml><?xml version="1.0" encoding="utf-8"?>
<calcChain xmlns="http://schemas.openxmlformats.org/spreadsheetml/2006/main">
  <c r="L7" i="2" l="1"/>
  <c r="K7" i="2"/>
  <c r="J7" i="2"/>
  <c r="I7" i="2"/>
  <c r="G7" i="2"/>
  <c r="H9" i="2"/>
  <c r="F9" i="2" s="1"/>
  <c r="H30" i="2"/>
  <c r="F30" i="2" s="1"/>
  <c r="H29" i="2"/>
  <c r="F29" i="2"/>
  <c r="H28" i="2"/>
  <c r="F28" i="2" s="1"/>
  <c r="L27" i="2"/>
  <c r="K27" i="2"/>
  <c r="J27" i="2"/>
  <c r="I27" i="2"/>
  <c r="G27" i="2"/>
  <c r="H26" i="2"/>
  <c r="F26" i="2" s="1"/>
  <c r="H25" i="2"/>
  <c r="F25" i="2" s="1"/>
  <c r="L24" i="2"/>
  <c r="L21" i="2" s="1"/>
  <c r="K24" i="2"/>
  <c r="K21" i="2" s="1"/>
  <c r="J24" i="2"/>
  <c r="J21" i="2" s="1"/>
  <c r="I24" i="2"/>
  <c r="I21" i="2" s="1"/>
  <c r="G24" i="2"/>
  <c r="G21" i="2" s="1"/>
  <c r="H22" i="2"/>
  <c r="F22" i="2" s="1"/>
  <c r="H20" i="2"/>
  <c r="H19" i="2" s="1"/>
  <c r="F20" i="2"/>
  <c r="F19" i="2" s="1"/>
  <c r="L19" i="2"/>
  <c r="K19" i="2"/>
  <c r="J19" i="2"/>
  <c r="I19" i="2"/>
  <c r="G19" i="2"/>
  <c r="H18" i="2"/>
  <c r="F18" i="2" s="1"/>
  <c r="H17" i="2"/>
  <c r="L16" i="2"/>
  <c r="K16" i="2"/>
  <c r="J16" i="2"/>
  <c r="I16" i="2"/>
  <c r="I12" i="2" s="1"/>
  <c r="G16" i="2"/>
  <c r="H15" i="2"/>
  <c r="F15" i="2" s="1"/>
  <c r="H14" i="2"/>
  <c r="F14" i="2"/>
  <c r="L13" i="2"/>
  <c r="K13" i="2"/>
  <c r="J13" i="2"/>
  <c r="I13" i="2"/>
  <c r="G13" i="2"/>
  <c r="H11" i="2"/>
  <c r="F11" i="2" s="1"/>
  <c r="F10" i="2" s="1"/>
  <c r="L10" i="2"/>
  <c r="K10" i="2"/>
  <c r="J10" i="2"/>
  <c r="I10" i="2"/>
  <c r="G10" i="2"/>
  <c r="H8" i="2"/>
  <c r="F8" i="2" s="1"/>
  <c r="H16" i="2" l="1"/>
  <c r="F7" i="2"/>
  <c r="H7" i="2"/>
  <c r="H27" i="2"/>
  <c r="G12" i="2"/>
  <c r="F17" i="2"/>
  <c r="F16" i="2" s="1"/>
  <c r="F27" i="2"/>
  <c r="F13" i="2"/>
  <c r="H13" i="2"/>
  <c r="L12" i="2"/>
  <c r="L6" i="2" s="1"/>
  <c r="K12" i="2"/>
  <c r="K6" i="2" s="1"/>
  <c r="H24" i="2"/>
  <c r="H21" i="2" s="1"/>
  <c r="G6" i="2"/>
  <c r="F24" i="2"/>
  <c r="F21" i="2" s="1"/>
  <c r="J12" i="2"/>
  <c r="J6" i="2" s="1"/>
  <c r="I6" i="2"/>
  <c r="H10" i="2"/>
  <c r="H12" i="2" l="1"/>
  <c r="H6" i="2" s="1"/>
  <c r="F12" i="2"/>
  <c r="F6" i="2"/>
  <c r="K22" i="1" l="1"/>
  <c r="J22" i="1"/>
  <c r="I22" i="1"/>
  <c r="H22" i="1"/>
  <c r="F22" i="1" l="1"/>
  <c r="G23" i="1"/>
  <c r="G19" i="1"/>
  <c r="E23" i="1" l="1"/>
  <c r="G31" i="1"/>
  <c r="E31" i="1" s="1"/>
  <c r="G30" i="1"/>
  <c r="E30" i="1" s="1"/>
  <c r="G29" i="1"/>
  <c r="E29" i="1"/>
  <c r="G28" i="1"/>
  <c r="E28" i="1" s="1"/>
  <c r="G27" i="1"/>
  <c r="E27" i="1"/>
  <c r="K26" i="1"/>
  <c r="J26" i="1"/>
  <c r="I26" i="1"/>
  <c r="H26" i="1"/>
  <c r="F26" i="1"/>
  <c r="G24" i="1"/>
  <c r="G21" i="1"/>
  <c r="G20" i="1" s="1"/>
  <c r="E21" i="1"/>
  <c r="E20" i="1" s="1"/>
  <c r="K20" i="1"/>
  <c r="J20" i="1"/>
  <c r="I20" i="1"/>
  <c r="H20" i="1"/>
  <c r="F20" i="1"/>
  <c r="E19" i="1"/>
  <c r="E18" i="1" s="1"/>
  <c r="K18" i="1"/>
  <c r="K11" i="1" s="1"/>
  <c r="J18" i="1"/>
  <c r="I18" i="1"/>
  <c r="H18" i="1"/>
  <c r="G18" i="1"/>
  <c r="F18" i="1"/>
  <c r="G17" i="1"/>
  <c r="E17" i="1" s="1"/>
  <c r="G16" i="1"/>
  <c r="E16" i="1" s="1"/>
  <c r="K15" i="1"/>
  <c r="J15" i="1"/>
  <c r="J11" i="1" s="1"/>
  <c r="I15" i="1"/>
  <c r="H15" i="1"/>
  <c r="H11" i="1" s="1"/>
  <c r="F15" i="1"/>
  <c r="F11" i="1" s="1"/>
  <c r="G14" i="1"/>
  <c r="E14" i="1" s="1"/>
  <c r="G13" i="1"/>
  <c r="E13" i="1" s="1"/>
  <c r="K12" i="1"/>
  <c r="J12" i="1"/>
  <c r="I12" i="1"/>
  <c r="H12" i="1"/>
  <c r="F12" i="1"/>
  <c r="G10" i="1"/>
  <c r="E10" i="1" s="1"/>
  <c r="E9" i="1" s="1"/>
  <c r="K9" i="1"/>
  <c r="J9" i="1"/>
  <c r="I9" i="1"/>
  <c r="H9" i="1"/>
  <c r="F9" i="1"/>
  <c r="G8" i="1"/>
  <c r="G7" i="1" s="1"/>
  <c r="K7" i="1"/>
  <c r="J7" i="1"/>
  <c r="I7" i="1"/>
  <c r="H7" i="1"/>
  <c r="F7" i="1"/>
  <c r="F6" i="1" l="1"/>
  <c r="E24" i="1"/>
  <c r="E22" i="1" s="1"/>
  <c r="G22" i="1"/>
  <c r="H6" i="1"/>
  <c r="K6" i="1"/>
  <c r="E26" i="1"/>
  <c r="G26" i="1"/>
  <c r="J6" i="1"/>
  <c r="I11" i="1"/>
  <c r="I6" i="1" s="1"/>
  <c r="E15" i="1"/>
  <c r="G15" i="1"/>
  <c r="E12" i="1"/>
  <c r="E8" i="1"/>
  <c r="E7" i="1" s="1"/>
  <c r="G9" i="1"/>
  <c r="G12" i="1"/>
  <c r="G11" i="1" l="1"/>
  <c r="G6" i="1" s="1"/>
  <c r="E11" i="1"/>
  <c r="E6" i="1" s="1"/>
</calcChain>
</file>

<file path=xl/sharedStrings.xml><?xml version="1.0" encoding="utf-8"?>
<sst xmlns="http://schemas.openxmlformats.org/spreadsheetml/2006/main" count="244" uniqueCount="87">
  <si>
    <t>JUDEȚUL BISTRIȚA-NĂSĂUD</t>
  </si>
  <si>
    <t>UAT: COMUNA ȘIEUȚ</t>
  </si>
  <si>
    <t>INDICATORI</t>
  </si>
  <si>
    <t>COD VENITURI</t>
  </si>
  <si>
    <t>TOTAL</t>
  </si>
  <si>
    <t>CHELTUIELI EF.PÂNĂ LA 31.12.2022</t>
  </si>
  <si>
    <t>An 2023</t>
  </si>
  <si>
    <t>I</t>
  </si>
  <si>
    <t>II</t>
  </si>
  <si>
    <t>III</t>
  </si>
  <si>
    <t>IV</t>
  </si>
  <si>
    <t>TOTAL BUGET LOCAL DIN CARE:</t>
  </si>
  <si>
    <t>0001</t>
  </si>
  <si>
    <t>490200</t>
  </si>
  <si>
    <t>TOTAL AUTORITĂȚI</t>
  </si>
  <si>
    <t>420288</t>
  </si>
  <si>
    <t>REABILITARE SEDIU -PNRR -</t>
  </si>
  <si>
    <t>42028801</t>
  </si>
  <si>
    <t>TOTAL ÎNVĂȚĂMÂNT</t>
  </si>
  <si>
    <t>6502</t>
  </si>
  <si>
    <t>DOTĂRI INDEPENDENTE AP.BIROTICĂ PT. DIGITALIZAREA INSTITUȚIILOR DE ÎNVĂȚĂMÂNT  - PNRR -</t>
  </si>
  <si>
    <t>1</t>
  </si>
  <si>
    <t>TOTAL CULTURĂ</t>
  </si>
  <si>
    <t>6702</t>
  </si>
  <si>
    <t>TOTAL CĂMINE CULTURALE</t>
  </si>
  <si>
    <t>67020307</t>
  </si>
  <si>
    <t>MODERNIZARE CĂMIN RUȘTIOR - PNRR -</t>
  </si>
  <si>
    <t>STUDII FEZABILITATE CĂMIN ȘIEUȚ</t>
  </si>
  <si>
    <t>BL</t>
  </si>
  <si>
    <t>2</t>
  </si>
  <si>
    <t>TOTAL SPORT</t>
  </si>
  <si>
    <t>67020501</t>
  </si>
  <si>
    <t>LUCRĂRI PREGĂTITOARE SALĂ SPORT</t>
  </si>
  <si>
    <t>3</t>
  </si>
  <si>
    <t>AMENAJARE TEREN SPORT LUNCA</t>
  </si>
  <si>
    <t>4</t>
  </si>
  <si>
    <t>TOTAL ALTE CHELTUIELI  ÎN DOMENIUL CULTURII,...</t>
  </si>
  <si>
    <t>670250</t>
  </si>
  <si>
    <t>CONSTRUIRE SALĂ SERV.FUNERARE ȘIEUȚ</t>
  </si>
  <si>
    <t>5</t>
  </si>
  <si>
    <t>TOTAL DEZV.PUBLICĂ</t>
  </si>
  <si>
    <t>480204</t>
  </si>
  <si>
    <t>7002</t>
  </si>
  <si>
    <t>AMENAJARE CENTRU CIVIC ȘIEUȚ</t>
  </si>
  <si>
    <t>48020401</t>
  </si>
  <si>
    <t>TOTAL PROTECȚIA MEDIULUI</t>
  </si>
  <si>
    <t>7402</t>
  </si>
  <si>
    <t>TOTAL DRUMURI</t>
  </si>
  <si>
    <t>4202</t>
  </si>
  <si>
    <t>MODERNIZARE STRĂZI</t>
  </si>
  <si>
    <t>420265</t>
  </si>
  <si>
    <t>MODERN.INFRASTRUCTURA DE INTERES LOCAL - ANGHEL SALIGNY</t>
  </si>
  <si>
    <t>420287</t>
  </si>
  <si>
    <t>MODERN.INFR.RUT.AGRICOLE</t>
  </si>
  <si>
    <t>MODERN.INFR.LOC.EX.CĂI ACCES ȘIEUȚ</t>
  </si>
  <si>
    <t xml:space="preserve">BL </t>
  </si>
  <si>
    <t>MODERN.INFR.AGR.TRASEUL SEBIȘ-GLEDIN</t>
  </si>
  <si>
    <t>ORDONATOR PRINCIPAL DE CREDITE,</t>
  </si>
  <si>
    <t>ȘEF COMPARTIMENT FINANCIAR-CONTABIL,</t>
  </si>
  <si>
    <t>COD CHELT.</t>
  </si>
  <si>
    <t>III.1</t>
  </si>
  <si>
    <t>III.2</t>
  </si>
  <si>
    <t>III.3</t>
  </si>
  <si>
    <t>V</t>
  </si>
  <si>
    <t>VI</t>
  </si>
  <si>
    <t>x</t>
  </si>
  <si>
    <t>Nr. ord.</t>
  </si>
  <si>
    <t>AMENAJARE SISTEM INTEGRAT DE COLECTARE ȘI VALORIFICARE A GUNOIULUI DE GRAJD</t>
  </si>
  <si>
    <t>740206 - 2</t>
  </si>
  <si>
    <t xml:space="preserve">CONSTRUIRE REȚEA PUBLICĂ APĂ, APE UZATE ȘI STAȚIE DE EPURARE ÎN COM. ȘIEUȚ, JUD. BISTRIȚA-NĂSĂUD </t>
  </si>
  <si>
    <t>740205 - 1</t>
  </si>
  <si>
    <r>
      <t xml:space="preserve">FORMULAR F 15 CENTRALIZATOR INVESTIȚII </t>
    </r>
    <r>
      <rPr>
        <b/>
        <sz val="12"/>
        <color rgb="FFFF0000"/>
        <rFont val="Calibri"/>
        <family val="2"/>
        <scheme val="minor"/>
      </rPr>
      <t>R 5 LA 27.10.2023</t>
    </r>
  </si>
  <si>
    <t>CHELTUIELI EF.PÂNĂ LA 31.12.2023</t>
  </si>
  <si>
    <t>An 2024</t>
  </si>
  <si>
    <t>COD ART.-ALIN.</t>
  </si>
  <si>
    <t>610100-0300</t>
  </si>
  <si>
    <t>42028801 - 03</t>
  </si>
  <si>
    <t>600100-0300</t>
  </si>
  <si>
    <t>710101</t>
  </si>
  <si>
    <t>LUCRĂRI PREGĂTITOARE SALĂ SPORT ȘIEUȚ</t>
  </si>
  <si>
    <t>X</t>
  </si>
  <si>
    <t xml:space="preserve">EXTINDERE REȚEA ALIMENTARE CU APĂ POTABILĂ ÎN COMUNA ȘIEUȚ </t>
  </si>
  <si>
    <t>740206</t>
  </si>
  <si>
    <t>EXECUȚIE BRANȘAMENTE APA ȘI RACORD CANAL PE REȚELELE EXISTENTE LA IMOBILELE DIN COM.ȘIEUȚ B-N</t>
  </si>
  <si>
    <t>580402-03</t>
  </si>
  <si>
    <r>
      <t xml:space="preserve">FORMULAR F 15 CENTRALIZATOR INVESTIȚII </t>
    </r>
    <r>
      <rPr>
        <b/>
        <sz val="12"/>
        <color rgb="FFFF0000"/>
        <rFont val="Calibri"/>
        <family val="2"/>
        <scheme val="minor"/>
      </rPr>
      <t>RECTIFICAREA 2 LA 18.07.2024</t>
    </r>
  </si>
  <si>
    <t>ANEXA 6 LA HCL 28 DIN 18.07.2024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</si>
</sst>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rgb="FF0000FF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scheme val="minor"/>
    </font>
    <font>
      <b/>
      <sz val="11"/>
      <color rgb="FF000099"/>
      <name val="Calibri"/>
      <family val="2"/>
      <charset val="238"/>
      <scheme val="minor"/>
    </font>
    <font>
      <sz val="11"/>
      <color rgb="FF000099"/>
      <name val="Calibri"/>
      <family val="2"/>
      <charset val="238"/>
      <scheme val="minor"/>
    </font>
    <font>
      <b/>
      <sz val="11"/>
      <color rgb="FF0000FF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FF"/>
      <name val="Calibri"/>
      <family val="2"/>
      <charset val="238"/>
      <scheme val="minor"/>
    </font>
    <font>
      <b/>
      <sz val="11"/>
      <color rgb="FFFF00FF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"/>
      <color rgb="FF6600FF"/>
      <name val="Calibri"/>
      <family val="2"/>
      <charset val="238"/>
      <scheme val="minor"/>
    </font>
    <font>
      <b/>
      <sz val="11"/>
      <color rgb="FFCC3300"/>
      <name val="Calibri"/>
      <family val="2"/>
      <charset val="238"/>
      <scheme val="minor"/>
    </font>
    <font>
      <b/>
      <sz val="11"/>
      <color rgb="FFFF0066"/>
      <name val="Calibri"/>
      <family val="2"/>
      <charset val="238"/>
      <scheme val="minor"/>
    </font>
    <font>
      <sz val="11"/>
      <color rgb="FFCC3300"/>
      <name val="Calibri"/>
      <family val="2"/>
      <charset val="238"/>
      <scheme val="minor"/>
    </font>
    <font>
      <b/>
      <sz val="11"/>
      <color rgb="FFFF00FF"/>
      <name val="Calibri"/>
      <family val="2"/>
      <scheme val="minor"/>
    </font>
    <font>
      <b/>
      <sz val="11"/>
      <color rgb="FFFF0066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6600FF"/>
      <name val="Calibri"/>
      <family val="2"/>
      <scheme val="minor"/>
    </font>
    <font>
      <b/>
      <i/>
      <sz val="12"/>
      <color rgb="FFFF00FF"/>
      <name val="Calibri"/>
      <family val="2"/>
      <scheme val="minor"/>
    </font>
    <font>
      <b/>
      <sz val="9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33"/>
        <bgColor indexed="64"/>
      </patternFill>
    </fill>
  </fills>
  <borders count="1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left"/>
    </xf>
    <xf numFmtId="4" fontId="0" fillId="0" borderId="0" xfId="0" applyNumberFormat="1"/>
    <xf numFmtId="4" fontId="0" fillId="2" borderId="0" xfId="0" applyNumberFormat="1" applyFill="1"/>
    <xf numFmtId="4" fontId="0" fillId="2" borderId="0" xfId="0" applyNumberFormat="1" applyFill="1" applyAlignment="1">
      <alignment horizontal="left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/>
    <xf numFmtId="4" fontId="7" fillId="0" borderId="2" xfId="0" applyNumberFormat="1" applyFont="1" applyBorder="1"/>
    <xf numFmtId="49" fontId="7" fillId="0" borderId="1" xfId="0" applyNumberFormat="1" applyFont="1" applyBorder="1" applyAlignment="1">
      <alignment horizontal="left"/>
    </xf>
    <xf numFmtId="4" fontId="7" fillId="3" borderId="1" xfId="0" applyNumberFormat="1" applyFont="1" applyFill="1" applyBorder="1" applyAlignment="1">
      <alignment horizontal="right" vertical="center" wrapText="1"/>
    </xf>
    <xf numFmtId="4" fontId="7" fillId="4" borderId="1" xfId="0" applyNumberFormat="1" applyFont="1" applyFill="1" applyBorder="1" applyAlignment="1">
      <alignment horizontal="right" vertical="center" wrapText="1"/>
    </xf>
    <xf numFmtId="4" fontId="7" fillId="0" borderId="2" xfId="0" applyNumberFormat="1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9" fontId="8" fillId="0" borderId="1" xfId="0" applyNumberFormat="1" applyFont="1" applyBorder="1"/>
    <xf numFmtId="4" fontId="8" fillId="0" borderId="2" xfId="0" applyNumberFormat="1" applyFont="1" applyBorder="1"/>
    <xf numFmtId="49" fontId="8" fillId="0" borderId="1" xfId="0" applyNumberFormat="1" applyFont="1" applyBorder="1" applyAlignment="1">
      <alignment horizontal="left"/>
    </xf>
    <xf numFmtId="4" fontId="8" fillId="3" borderId="1" xfId="0" applyNumberFormat="1" applyFont="1" applyFill="1" applyBorder="1" applyAlignment="1">
      <alignment horizontal="right" vertical="center" wrapText="1"/>
    </xf>
    <xf numFmtId="4" fontId="8" fillId="4" borderId="1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center"/>
    </xf>
    <xf numFmtId="4" fontId="11" fillId="3" borderId="3" xfId="0" applyNumberFormat="1" applyFont="1" applyFill="1" applyBorder="1"/>
    <xf numFmtId="4" fontId="11" fillId="4" borderId="3" xfId="0" applyNumberFormat="1" applyFont="1" applyFill="1" applyBorder="1"/>
    <xf numFmtId="4" fontId="11" fillId="0" borderId="0" xfId="0" applyNumberFormat="1" applyFont="1"/>
    <xf numFmtId="4" fontId="11" fillId="0" borderId="3" xfId="0" applyNumberFormat="1" applyFont="1" applyBorder="1"/>
    <xf numFmtId="4" fontId="8" fillId="3" borderId="1" xfId="0" applyNumberFormat="1" applyFont="1" applyFill="1" applyBorder="1"/>
    <xf numFmtId="4" fontId="8" fillId="4" borderId="1" xfId="0" applyNumberFormat="1" applyFont="1" applyFill="1" applyBorder="1"/>
    <xf numFmtId="4" fontId="8" fillId="0" borderId="1" xfId="0" applyNumberFormat="1" applyFont="1" applyBorder="1"/>
    <xf numFmtId="49" fontId="13" fillId="0" borderId="1" xfId="0" applyNumberFormat="1" applyFont="1" applyBorder="1"/>
    <xf numFmtId="4" fontId="13" fillId="0" borderId="2" xfId="0" applyNumberFormat="1" applyFont="1" applyBorder="1"/>
    <xf numFmtId="49" fontId="13" fillId="0" borderId="1" xfId="0" applyNumberFormat="1" applyFont="1" applyBorder="1" applyAlignment="1">
      <alignment horizontal="left"/>
    </xf>
    <xf numFmtId="4" fontId="13" fillId="3" borderId="1" xfId="0" applyNumberFormat="1" applyFont="1" applyFill="1" applyBorder="1"/>
    <xf numFmtId="4" fontId="13" fillId="4" borderId="1" xfId="0" applyNumberFormat="1" applyFont="1" applyFill="1" applyBorder="1"/>
    <xf numFmtId="4" fontId="13" fillId="0" borderId="1" xfId="0" applyNumberFormat="1" applyFont="1" applyBorder="1"/>
    <xf numFmtId="49" fontId="7" fillId="0" borderId="3" xfId="0" applyNumberFormat="1" applyFont="1" applyBorder="1" applyAlignment="1">
      <alignment horizontal="left"/>
    </xf>
    <xf numFmtId="49" fontId="14" fillId="0" borderId="1" xfId="0" applyNumberFormat="1" applyFont="1" applyBorder="1" applyAlignment="1">
      <alignment horizontal="left"/>
    </xf>
    <xf numFmtId="4" fontId="14" fillId="0" borderId="2" xfId="0" applyNumberFormat="1" applyFont="1" applyBorder="1"/>
    <xf numFmtId="4" fontId="14" fillId="3" borderId="1" xfId="0" applyNumberFormat="1" applyFont="1" applyFill="1" applyBorder="1"/>
    <xf numFmtId="4" fontId="14" fillId="4" borderId="1" xfId="0" applyNumberFormat="1" applyFont="1" applyFill="1" applyBorder="1"/>
    <xf numFmtId="4" fontId="14" fillId="0" borderId="1" xfId="0" applyNumberFormat="1" applyFont="1" applyBorder="1"/>
    <xf numFmtId="49" fontId="14" fillId="0" borderId="1" xfId="0" applyNumberFormat="1" applyFont="1" applyBorder="1"/>
    <xf numFmtId="4" fontId="11" fillId="4" borderId="4" xfId="0" applyNumberFormat="1" applyFont="1" applyFill="1" applyBorder="1"/>
    <xf numFmtId="49" fontId="7" fillId="0" borderId="5" xfId="0" applyNumberFormat="1" applyFont="1" applyBorder="1" applyAlignment="1">
      <alignment horizontal="center"/>
    </xf>
    <xf numFmtId="4" fontId="11" fillId="0" borderId="6" xfId="0" applyNumberFormat="1" applyFont="1" applyBorder="1"/>
    <xf numFmtId="49" fontId="7" fillId="0" borderId="5" xfId="0" applyNumberFormat="1" applyFont="1" applyBorder="1" applyAlignment="1">
      <alignment horizontal="left"/>
    </xf>
    <xf numFmtId="4" fontId="11" fillId="3" borderId="5" xfId="0" applyNumberFormat="1" applyFont="1" applyFill="1" applyBorder="1"/>
    <xf numFmtId="4" fontId="11" fillId="4" borderId="5" xfId="0" applyNumberFormat="1" applyFont="1" applyFill="1" applyBorder="1"/>
    <xf numFmtId="4" fontId="11" fillId="0" borderId="5" xfId="0" applyNumberFormat="1" applyFont="1" applyBorder="1"/>
    <xf numFmtId="4" fontId="2" fillId="2" borderId="0" xfId="0" applyNumberFormat="1" applyFont="1" applyFill="1"/>
    <xf numFmtId="4" fontId="2" fillId="2" borderId="0" xfId="0" applyNumberFormat="1" applyFont="1" applyFill="1" applyAlignment="1">
      <alignment horizontal="left"/>
    </xf>
    <xf numFmtId="4" fontId="0" fillId="0" borderId="0" xfId="0" applyNumberFormat="1" applyAlignment="1">
      <alignment horizontal="left"/>
    </xf>
    <xf numFmtId="4" fontId="9" fillId="0" borderId="3" xfId="0" applyNumberFormat="1" applyFont="1" applyBorder="1"/>
    <xf numFmtId="4" fontId="16" fillId="4" borderId="3" xfId="0" applyNumberFormat="1" applyFont="1" applyFill="1" applyBorder="1"/>
    <xf numFmtId="49" fontId="7" fillId="0" borderId="1" xfId="0" applyNumberFormat="1" applyFont="1" applyBorder="1" applyAlignment="1">
      <alignment horizontal="center"/>
    </xf>
    <xf numFmtId="4" fontId="0" fillId="2" borderId="0" xfId="0" applyNumberFormat="1" applyFill="1" applyAlignment="1">
      <alignment horizontal="center"/>
    </xf>
    <xf numFmtId="4" fontId="0" fillId="0" borderId="0" xfId="0" applyNumberFormat="1" applyAlignment="1">
      <alignment horizontal="center"/>
    </xf>
    <xf numFmtId="4" fontId="17" fillId="0" borderId="1" xfId="0" applyNumberFormat="1" applyFont="1" applyBorder="1"/>
    <xf numFmtId="4" fontId="18" fillId="3" borderId="3" xfId="0" applyNumberFormat="1" applyFont="1" applyFill="1" applyBorder="1"/>
    <xf numFmtId="4" fontId="18" fillId="3" borderId="5" xfId="0" applyNumberFormat="1" applyFont="1" applyFill="1" applyBorder="1"/>
    <xf numFmtId="49" fontId="7" fillId="5" borderId="3" xfId="0" applyNumberFormat="1" applyFont="1" applyFill="1" applyBorder="1" applyAlignment="1">
      <alignment horizontal="center"/>
    </xf>
    <xf numFmtId="4" fontId="9" fillId="5" borderId="0" xfId="0" applyNumberFormat="1" applyFont="1" applyFill="1"/>
    <xf numFmtId="49" fontId="10" fillId="5" borderId="3" xfId="0" applyNumberFormat="1" applyFont="1" applyFill="1" applyBorder="1" applyAlignment="1">
      <alignment horizontal="left"/>
    </xf>
    <xf numFmtId="4" fontId="11" fillId="5" borderId="3" xfId="0" applyNumberFormat="1" applyFont="1" applyFill="1" applyBorder="1"/>
    <xf numFmtId="4" fontId="11" fillId="5" borderId="0" xfId="0" applyNumberFormat="1" applyFont="1" applyFill="1"/>
    <xf numFmtId="4" fontId="19" fillId="5" borderId="3" xfId="0" applyNumberFormat="1" applyFont="1" applyFill="1" applyBorder="1"/>
    <xf numFmtId="4" fontId="12" fillId="5" borderId="3" xfId="0" applyNumberFormat="1" applyFont="1" applyFill="1" applyBorder="1"/>
    <xf numFmtId="4" fontId="18" fillId="5" borderId="3" xfId="0" applyNumberFormat="1" applyFont="1" applyFill="1" applyBorder="1"/>
    <xf numFmtId="49" fontId="7" fillId="5" borderId="1" xfId="0" applyNumberFormat="1" applyFont="1" applyFill="1" applyBorder="1" applyAlignment="1">
      <alignment horizontal="center"/>
    </xf>
    <xf numFmtId="49" fontId="10" fillId="5" borderId="1" xfId="0" applyNumberFormat="1" applyFont="1" applyFill="1" applyBorder="1" applyAlignment="1">
      <alignment horizontal="left"/>
    </xf>
    <xf numFmtId="49" fontId="7" fillId="5" borderId="3" xfId="0" applyNumberFormat="1" applyFont="1" applyFill="1" applyBorder="1" applyAlignment="1">
      <alignment horizontal="left"/>
    </xf>
    <xf numFmtId="4" fontId="16" fillId="5" borderId="3" xfId="0" applyNumberFormat="1" applyFont="1" applyFill="1" applyBorder="1"/>
    <xf numFmtId="4" fontId="9" fillId="5" borderId="3" xfId="0" applyNumberFormat="1" applyFont="1" applyFill="1" applyBorder="1"/>
    <xf numFmtId="49" fontId="7" fillId="5" borderId="8" xfId="0" applyNumberFormat="1" applyFont="1" applyFill="1" applyBorder="1" applyAlignment="1">
      <alignment horizontal="center"/>
    </xf>
    <xf numFmtId="4" fontId="15" fillId="5" borderId="9" xfId="0" applyNumberFormat="1" applyFont="1" applyFill="1" applyBorder="1"/>
    <xf numFmtId="49" fontId="13" fillId="5" borderId="8" xfId="0" applyNumberFormat="1" applyFont="1" applyFill="1" applyBorder="1" applyAlignment="1">
      <alignment horizontal="left"/>
    </xf>
    <xf numFmtId="4" fontId="18" fillId="5" borderId="8" xfId="0" applyNumberFormat="1" applyFont="1" applyFill="1" applyBorder="1"/>
    <xf numFmtId="4" fontId="11" fillId="5" borderId="8" xfId="0" applyNumberFormat="1" applyFont="1" applyFill="1" applyBorder="1"/>
    <xf numFmtId="4" fontId="11" fillId="5" borderId="9" xfId="0" applyNumberFormat="1" applyFont="1" applyFill="1" applyBorder="1"/>
    <xf numFmtId="4" fontId="9" fillId="5" borderId="2" xfId="0" applyNumberFormat="1" applyFont="1" applyFill="1" applyBorder="1"/>
    <xf numFmtId="4" fontId="18" fillId="5" borderId="1" xfId="0" applyNumberFormat="1" applyFont="1" applyFill="1" applyBorder="1"/>
    <xf numFmtId="4" fontId="11" fillId="5" borderId="1" xfId="0" applyNumberFormat="1" applyFont="1" applyFill="1" applyBorder="1"/>
    <xf numFmtId="4" fontId="11" fillId="5" borderId="2" xfId="0" applyNumberFormat="1" applyFont="1" applyFill="1" applyBorder="1"/>
    <xf numFmtId="4" fontId="21" fillId="3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/>
    </xf>
    <xf numFmtId="49" fontId="7" fillId="5" borderId="4" xfId="0" applyNumberFormat="1" applyFont="1" applyFill="1" applyBorder="1" applyAlignment="1">
      <alignment horizontal="center"/>
    </xf>
    <xf numFmtId="4" fontId="9" fillId="5" borderId="7" xfId="0" applyNumberFormat="1" applyFont="1" applyFill="1" applyBorder="1"/>
    <xf numFmtId="49" fontId="10" fillId="5" borderId="4" xfId="0" applyNumberFormat="1" applyFont="1" applyFill="1" applyBorder="1" applyAlignment="1">
      <alignment horizontal="left"/>
    </xf>
    <xf numFmtId="4" fontId="18" fillId="5" borderId="4" xfId="0" applyNumberFormat="1" applyFont="1" applyFill="1" applyBorder="1"/>
    <xf numFmtId="4" fontId="11" fillId="5" borderId="4" xfId="0" applyNumberFormat="1" applyFont="1" applyFill="1" applyBorder="1"/>
    <xf numFmtId="49" fontId="7" fillId="0" borderId="10" xfId="0" applyNumberFormat="1" applyFont="1" applyBorder="1" applyAlignment="1">
      <alignment horizontal="center"/>
    </xf>
    <xf numFmtId="4" fontId="11" fillId="0" borderId="11" xfId="0" applyNumberFormat="1" applyFont="1" applyBorder="1"/>
    <xf numFmtId="49" fontId="7" fillId="0" borderId="10" xfId="0" applyNumberFormat="1" applyFont="1" applyBorder="1" applyAlignment="1">
      <alignment horizontal="left"/>
    </xf>
    <xf numFmtId="4" fontId="18" fillId="3" borderId="10" xfId="0" applyNumberFormat="1" applyFont="1" applyFill="1" applyBorder="1"/>
    <xf numFmtId="4" fontId="11" fillId="3" borderId="10" xfId="0" applyNumberFormat="1" applyFont="1" applyFill="1" applyBorder="1"/>
    <xf numFmtId="4" fontId="11" fillId="4" borderId="10" xfId="0" applyNumberFormat="1" applyFont="1" applyFill="1" applyBorder="1"/>
    <xf numFmtId="4" fontId="11" fillId="0" borderId="10" xfId="0" applyNumberFormat="1" applyFont="1" applyBorder="1"/>
    <xf numFmtId="49" fontId="7" fillId="0" borderId="4" xfId="0" applyNumberFormat="1" applyFont="1" applyBorder="1" applyAlignment="1">
      <alignment horizontal="center"/>
    </xf>
    <xf numFmtId="4" fontId="11" fillId="0" borderId="7" xfId="0" applyNumberFormat="1" applyFont="1" applyBorder="1"/>
    <xf numFmtId="49" fontId="7" fillId="0" borderId="4" xfId="0" applyNumberFormat="1" applyFont="1" applyBorder="1" applyAlignment="1">
      <alignment horizontal="left"/>
    </xf>
    <xf numFmtId="4" fontId="18" fillId="3" borderId="4" xfId="0" applyNumberFormat="1" applyFont="1" applyFill="1" applyBorder="1"/>
    <xf numFmtId="4" fontId="11" fillId="3" borderId="4" xfId="0" applyNumberFormat="1" applyFont="1" applyFill="1" applyBorder="1"/>
    <xf numFmtId="4" fontId="16" fillId="4" borderId="4" xfId="0" applyNumberFormat="1" applyFont="1" applyFill="1" applyBorder="1"/>
    <xf numFmtId="4" fontId="11" fillId="0" borderId="4" xfId="0" applyNumberFormat="1" applyFont="1" applyBorder="1"/>
    <xf numFmtId="4" fontId="9" fillId="0" borderId="4" xfId="0" applyNumberFormat="1" applyFont="1" applyBorder="1"/>
    <xf numFmtId="4" fontId="16" fillId="4" borderId="10" xfId="0" applyNumberFormat="1" applyFont="1" applyFill="1" applyBorder="1"/>
    <xf numFmtId="4" fontId="9" fillId="0" borderId="10" xfId="0" applyNumberFormat="1" applyFont="1" applyBorder="1"/>
    <xf numFmtId="49" fontId="14" fillId="5" borderId="1" xfId="0" applyNumberFormat="1" applyFont="1" applyFill="1" applyBorder="1" applyAlignment="1">
      <alignment horizontal="center"/>
    </xf>
    <xf numFmtId="4" fontId="14" fillId="5" borderId="2" xfId="0" applyNumberFormat="1" applyFont="1" applyFill="1" applyBorder="1"/>
    <xf numFmtId="49" fontId="14" fillId="5" borderId="1" xfId="0" applyNumberFormat="1" applyFont="1" applyFill="1" applyBorder="1" applyAlignment="1">
      <alignment horizontal="left"/>
    </xf>
    <xf numFmtId="49" fontId="14" fillId="5" borderId="1" xfId="0" applyNumberFormat="1" applyFont="1" applyFill="1" applyBorder="1"/>
    <xf numFmtId="4" fontId="14" fillId="5" borderId="1" xfId="0" applyNumberFormat="1" applyFont="1" applyFill="1" applyBorder="1"/>
    <xf numFmtId="4" fontId="15" fillId="5" borderId="1" xfId="0" applyNumberFormat="1" applyFont="1" applyFill="1" applyBorder="1" applyAlignment="1">
      <alignment horizontal="center"/>
    </xf>
    <xf numFmtId="49" fontId="13" fillId="5" borderId="12" xfId="0" applyNumberFormat="1" applyFont="1" applyFill="1" applyBorder="1" applyAlignment="1">
      <alignment horizontal="left"/>
    </xf>
    <xf numFmtId="49" fontId="7" fillId="5" borderId="8" xfId="0" applyNumberFormat="1" applyFont="1" applyFill="1" applyBorder="1" applyAlignment="1">
      <alignment horizontal="left"/>
    </xf>
    <xf numFmtId="4" fontId="16" fillId="5" borderId="8" xfId="0" applyNumberFormat="1" applyFont="1" applyFill="1" applyBorder="1"/>
    <xf numFmtId="49" fontId="13" fillId="5" borderId="13" xfId="0" applyNumberFormat="1" applyFont="1" applyFill="1" applyBorder="1" applyAlignment="1">
      <alignment horizontal="left"/>
    </xf>
    <xf numFmtId="4" fontId="15" fillId="5" borderId="4" xfId="0" applyNumberFormat="1" applyFont="1" applyFill="1" applyBorder="1" applyAlignment="1">
      <alignment horizontal="center"/>
    </xf>
    <xf numFmtId="4" fontId="15" fillId="5" borderId="11" xfId="0" applyNumberFormat="1" applyFont="1" applyFill="1" applyBorder="1"/>
    <xf numFmtId="49" fontId="13" fillId="5" borderId="10" xfId="0" applyNumberFormat="1" applyFont="1" applyFill="1" applyBorder="1" applyAlignment="1">
      <alignment horizontal="left"/>
    </xf>
    <xf numFmtId="49" fontId="7" fillId="5" borderId="10" xfId="0" applyNumberFormat="1" applyFont="1" applyFill="1" applyBorder="1" applyAlignment="1">
      <alignment horizontal="center"/>
    </xf>
    <xf numFmtId="49" fontId="7" fillId="5" borderId="10" xfId="0" applyNumberFormat="1" applyFont="1" applyFill="1" applyBorder="1" applyAlignment="1">
      <alignment horizontal="left"/>
    </xf>
    <xf numFmtId="4" fontId="18" fillId="5" borderId="10" xfId="0" applyNumberFormat="1" applyFont="1" applyFill="1" applyBorder="1"/>
    <xf numFmtId="4" fontId="11" fillId="5" borderId="10" xfId="0" applyNumberFormat="1" applyFont="1" applyFill="1" applyBorder="1"/>
    <xf numFmtId="49" fontId="7" fillId="0" borderId="8" xfId="0" applyNumberFormat="1" applyFont="1" applyBorder="1" applyAlignment="1">
      <alignment horizontal="center"/>
    </xf>
    <xf numFmtId="4" fontId="11" fillId="0" borderId="9" xfId="0" applyNumberFormat="1" applyFont="1" applyBorder="1"/>
    <xf numFmtId="49" fontId="7" fillId="0" borderId="8" xfId="0" applyNumberFormat="1" applyFont="1" applyBorder="1" applyAlignment="1">
      <alignment horizontal="left"/>
    </xf>
    <xf numFmtId="4" fontId="18" fillId="3" borderId="8" xfId="0" applyNumberFormat="1" applyFont="1" applyFill="1" applyBorder="1"/>
    <xf numFmtId="4" fontId="11" fillId="3" borderId="8" xfId="0" applyNumberFormat="1" applyFont="1" applyFill="1" applyBorder="1"/>
    <xf numFmtId="4" fontId="11" fillId="4" borderId="8" xfId="0" applyNumberFormat="1" applyFont="1" applyFill="1" applyBorder="1"/>
    <xf numFmtId="4" fontId="11" fillId="0" borderId="8" xfId="0" applyNumberFormat="1" applyFont="1" applyBorder="1"/>
    <xf numFmtId="4" fontId="9" fillId="5" borderId="8" xfId="0" applyNumberFormat="1" applyFont="1" applyFill="1" applyBorder="1"/>
    <xf numFmtId="49" fontId="8" fillId="6" borderId="1" xfId="0" applyNumberFormat="1" applyFont="1" applyFill="1" applyBorder="1" applyAlignment="1">
      <alignment horizontal="left"/>
    </xf>
    <xf numFmtId="4" fontId="8" fillId="6" borderId="2" xfId="0" applyNumberFormat="1" applyFont="1" applyFill="1" applyBorder="1"/>
    <xf numFmtId="49" fontId="8" fillId="6" borderId="1" xfId="0" applyNumberFormat="1" applyFont="1" applyFill="1" applyBorder="1"/>
    <xf numFmtId="4" fontId="8" fillId="6" borderId="1" xfId="0" applyNumberFormat="1" applyFont="1" applyFill="1" applyBorder="1" applyAlignment="1">
      <alignment horizontal="right" vertical="center" wrapText="1"/>
    </xf>
    <xf numFmtId="4" fontId="1" fillId="6" borderId="1" xfId="0" applyNumberFormat="1" applyFont="1" applyFill="1" applyBorder="1" applyAlignment="1">
      <alignment horizontal="right" vertical="center" wrapText="1"/>
    </xf>
    <xf numFmtId="4" fontId="2" fillId="2" borderId="0" xfId="0" applyNumberFormat="1" applyFont="1" applyFill="1" applyAlignment="1">
      <alignment horizontal="center"/>
    </xf>
    <xf numFmtId="4" fontId="2" fillId="2" borderId="7" xfId="0" applyNumberFormat="1" applyFont="1" applyFill="1" applyBorder="1" applyAlignment="1">
      <alignment horizontal="center"/>
    </xf>
    <xf numFmtId="4" fontId="2" fillId="2" borderId="0" xfId="0" applyNumberFormat="1" applyFont="1" applyFill="1" applyAlignment="1">
      <alignment horizontal="left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" fontId="18" fillId="3" borderId="4" xfId="0" applyNumberFormat="1" applyFont="1" applyFill="1" applyBorder="1" applyAlignment="1">
      <alignment horizontal="right" vertical="center" wrapText="1"/>
    </xf>
    <xf numFmtId="4" fontId="18" fillId="3" borderId="5" xfId="0" applyNumberFormat="1" applyFont="1" applyFill="1" applyBorder="1" applyAlignment="1">
      <alignment horizontal="right" vertical="center" wrapText="1"/>
    </xf>
    <xf numFmtId="4" fontId="11" fillId="3" borderId="4" xfId="0" applyNumberFormat="1" applyFont="1" applyFill="1" applyBorder="1" applyAlignment="1">
      <alignment horizontal="right" vertical="center" wrapText="1"/>
    </xf>
    <xf numFmtId="4" fontId="11" fillId="3" borderId="5" xfId="0" applyNumberFormat="1" applyFont="1" applyFill="1" applyBorder="1" applyAlignment="1">
      <alignment horizontal="right" vertical="center" wrapText="1"/>
    </xf>
    <xf numFmtId="4" fontId="16" fillId="4" borderId="4" xfId="0" applyNumberFormat="1" applyFont="1" applyFill="1" applyBorder="1" applyAlignment="1">
      <alignment horizontal="right" vertical="center" wrapText="1"/>
    </xf>
    <xf numFmtId="4" fontId="16" fillId="4" borderId="5" xfId="0" applyNumberFormat="1" applyFont="1" applyFill="1" applyBorder="1" applyAlignment="1">
      <alignment horizontal="right" vertical="center" wrapText="1"/>
    </xf>
    <xf numFmtId="4" fontId="11" fillId="0" borderId="4" xfId="0" applyNumberFormat="1" applyFont="1" applyBorder="1" applyAlignment="1">
      <alignment horizontal="right" vertical="center" wrapText="1"/>
    </xf>
    <xf numFmtId="4" fontId="11" fillId="0" borderId="5" xfId="0" applyNumberFormat="1" applyFont="1" applyBorder="1" applyAlignment="1">
      <alignment horizontal="right" vertical="center" wrapText="1"/>
    </xf>
    <xf numFmtId="4" fontId="11" fillId="0" borderId="4" xfId="0" applyNumberFormat="1" applyFont="1" applyBorder="1" applyAlignment="1">
      <alignment horizontal="left" vertical="center" wrapText="1"/>
    </xf>
    <xf numFmtId="4" fontId="11" fillId="0" borderId="5" xfId="0" applyNumberFormat="1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" fontId="20" fillId="2" borderId="0" xfId="0" applyNumberFormat="1" applyFont="1" applyFill="1" applyAlignment="1">
      <alignment horizontal="center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left" vertical="center" wrapText="1"/>
    </xf>
    <xf numFmtId="4" fontId="18" fillId="4" borderId="4" xfId="0" applyNumberFormat="1" applyFont="1" applyFill="1" applyBorder="1" applyAlignment="1">
      <alignment horizontal="right" vertical="center" wrapText="1"/>
    </xf>
    <xf numFmtId="4" fontId="23" fillId="0" borderId="4" xfId="0" applyNumberFormat="1" applyFont="1" applyBorder="1" applyAlignment="1">
      <alignment horizontal="right" vertical="center" wrapText="1"/>
    </xf>
    <xf numFmtId="4" fontId="18" fillId="4" borderId="5" xfId="0" applyNumberFormat="1" applyFont="1" applyFill="1" applyBorder="1" applyAlignment="1">
      <alignment horizontal="right" vertical="center" wrapText="1"/>
    </xf>
    <xf numFmtId="4" fontId="23" fillId="0" borderId="5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CCFF33"/>
      <color rgb="FFFF00FF"/>
      <color rgb="FFFF33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FF"/>
  </sheetPr>
  <dimension ref="A1:K33"/>
  <sheetViews>
    <sheetView showZeros="0" defaultGridColor="0" colorId="50" zoomScaleNormal="100" workbookViewId="0">
      <selection activeCell="N19" sqref="N19"/>
    </sheetView>
  </sheetViews>
  <sheetFormatPr defaultRowHeight="15" x14ac:dyDescent="0.25"/>
  <cols>
    <col min="1" max="1" width="5" style="62" customWidth="1"/>
    <col min="2" max="2" width="98.28515625" style="3" customWidth="1"/>
    <col min="3" max="3" width="10" style="57" customWidth="1"/>
    <col min="4" max="4" width="10" style="3" customWidth="1"/>
    <col min="5" max="6" width="12.42578125" style="3" customWidth="1"/>
    <col min="7" max="7" width="12.7109375" style="3" customWidth="1"/>
    <col min="8" max="9" width="9.140625" style="3"/>
    <col min="10" max="10" width="8.140625" style="3" customWidth="1"/>
    <col min="11" max="16384" width="9.140625" style="3"/>
  </cols>
  <sheetData>
    <row r="1" spans="1:11" ht="15.75" x14ac:dyDescent="0.25">
      <c r="A1" s="145" t="s">
        <v>0</v>
      </c>
      <c r="B1" s="145"/>
      <c r="C1" s="2"/>
      <c r="D1" s="1"/>
      <c r="E1" s="1"/>
      <c r="F1" s="1"/>
      <c r="G1" s="1"/>
      <c r="H1" s="1"/>
      <c r="I1" s="1"/>
      <c r="J1" s="1"/>
      <c r="K1" s="1"/>
    </row>
    <row r="2" spans="1:11" ht="15.75" x14ac:dyDescent="0.25">
      <c r="A2" s="145" t="s">
        <v>1</v>
      </c>
      <c r="B2" s="145"/>
      <c r="C2" s="2"/>
      <c r="D2" s="1"/>
      <c r="E2" s="1"/>
      <c r="F2" s="1"/>
      <c r="G2" s="1"/>
      <c r="H2" s="1"/>
      <c r="I2" s="1"/>
      <c r="J2" s="1"/>
      <c r="K2" s="1"/>
    </row>
    <row r="3" spans="1:11" ht="15.75" x14ac:dyDescent="0.25">
      <c r="A3" s="143" t="s">
        <v>71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</row>
    <row r="4" spans="1:11" ht="15.75" thickBot="1" x14ac:dyDescent="0.3">
      <c r="A4" s="61"/>
      <c r="B4" s="4"/>
      <c r="C4" s="5"/>
      <c r="D4" s="4"/>
      <c r="E4" s="4"/>
      <c r="F4" s="4"/>
      <c r="G4" s="4"/>
      <c r="H4" s="4"/>
      <c r="I4" s="4"/>
      <c r="J4" s="4"/>
      <c r="K4" s="4"/>
    </row>
    <row r="5" spans="1:11" ht="46.5" thickTop="1" thickBot="1" x14ac:dyDescent="0.3">
      <c r="A5" s="6" t="s">
        <v>66</v>
      </c>
      <c r="B5" s="7" t="s">
        <v>2</v>
      </c>
      <c r="C5" s="8" t="s">
        <v>3</v>
      </c>
      <c r="D5" s="6" t="s">
        <v>59</v>
      </c>
      <c r="E5" s="9" t="s">
        <v>4</v>
      </c>
      <c r="F5" s="9" t="s">
        <v>5</v>
      </c>
      <c r="G5" s="10" t="s">
        <v>6</v>
      </c>
      <c r="H5" s="7" t="s">
        <v>7</v>
      </c>
      <c r="I5" s="6" t="s">
        <v>8</v>
      </c>
      <c r="J5" s="7" t="s">
        <v>9</v>
      </c>
      <c r="K5" s="11" t="s">
        <v>10</v>
      </c>
    </row>
    <row r="6" spans="1:11" ht="16.5" thickTop="1" thickBot="1" x14ac:dyDescent="0.3">
      <c r="A6" s="60" t="s">
        <v>65</v>
      </c>
      <c r="B6" s="13" t="s">
        <v>11</v>
      </c>
      <c r="C6" s="14" t="s">
        <v>12</v>
      </c>
      <c r="D6" s="12" t="s">
        <v>13</v>
      </c>
      <c r="E6" s="15">
        <f>E7+E9+E11+E20+E22+E26</f>
        <v>32726</v>
      </c>
      <c r="F6" s="15">
        <f t="shared" ref="F6" si="0">F7+F9+F11+F20+F22+F26</f>
        <v>23490</v>
      </c>
      <c r="G6" s="16">
        <f>G7+G9+G11+G20+G22+G26</f>
        <v>9236</v>
      </c>
      <c r="H6" s="17">
        <f t="shared" ref="H6:K6" si="1">H7+H9+H11+H20+H22+H26</f>
        <v>4001</v>
      </c>
      <c r="I6" s="18">
        <f t="shared" si="1"/>
        <v>1910</v>
      </c>
      <c r="J6" s="17">
        <f t="shared" si="1"/>
        <v>1914</v>
      </c>
      <c r="K6" s="18">
        <f t="shared" si="1"/>
        <v>1411</v>
      </c>
    </row>
    <row r="7" spans="1:11" ht="16.5" thickTop="1" thickBot="1" x14ac:dyDescent="0.3">
      <c r="A7" s="21" t="s">
        <v>7</v>
      </c>
      <c r="B7" s="20" t="s">
        <v>14</v>
      </c>
      <c r="C7" s="21" t="s">
        <v>15</v>
      </c>
      <c r="D7" s="19">
        <v>5102</v>
      </c>
      <c r="E7" s="22">
        <f>E8</f>
        <v>706</v>
      </c>
      <c r="F7" s="22">
        <f t="shared" ref="F7:K9" si="2">F8</f>
        <v>29</v>
      </c>
      <c r="G7" s="23">
        <f t="shared" si="2"/>
        <v>677</v>
      </c>
      <c r="H7" s="24">
        <f t="shared" si="2"/>
        <v>177</v>
      </c>
      <c r="I7" s="25">
        <f t="shared" si="2"/>
        <v>170</v>
      </c>
      <c r="J7" s="24">
        <f t="shared" si="2"/>
        <v>165</v>
      </c>
      <c r="K7" s="26">
        <f t="shared" si="2"/>
        <v>165</v>
      </c>
    </row>
    <row r="8" spans="1:11" ht="16.5" thickTop="1" thickBot="1" x14ac:dyDescent="0.3">
      <c r="A8" s="66" t="s">
        <v>21</v>
      </c>
      <c r="B8" s="67" t="s">
        <v>16</v>
      </c>
      <c r="C8" s="68" t="s">
        <v>17</v>
      </c>
      <c r="D8" s="66">
        <v>1</v>
      </c>
      <c r="E8" s="69">
        <f t="shared" ref="E8:E23" si="3">SUM(F8:G8)</f>
        <v>706</v>
      </c>
      <c r="F8" s="69">
        <v>29</v>
      </c>
      <c r="G8" s="69">
        <f t="shared" ref="G8:G23" si="4">SUM(H8:K8)</f>
        <v>677</v>
      </c>
      <c r="H8" s="70">
        <v>177</v>
      </c>
      <c r="I8" s="69">
        <v>170</v>
      </c>
      <c r="J8" s="70">
        <v>165</v>
      </c>
      <c r="K8" s="69">
        <v>165</v>
      </c>
    </row>
    <row r="9" spans="1:11" ht="16.5" thickTop="1" thickBot="1" x14ac:dyDescent="0.3">
      <c r="A9" s="21" t="s">
        <v>8</v>
      </c>
      <c r="B9" s="20" t="s">
        <v>18</v>
      </c>
      <c r="C9" s="21" t="s">
        <v>15</v>
      </c>
      <c r="D9" s="19" t="s">
        <v>19</v>
      </c>
      <c r="E9" s="22">
        <f>E10</f>
        <v>82</v>
      </c>
      <c r="F9" s="22">
        <f t="shared" si="2"/>
        <v>0</v>
      </c>
      <c r="G9" s="23">
        <f t="shared" si="2"/>
        <v>82</v>
      </c>
      <c r="H9" s="24">
        <f t="shared" si="2"/>
        <v>82</v>
      </c>
      <c r="I9" s="25">
        <f t="shared" si="2"/>
        <v>0</v>
      </c>
      <c r="J9" s="24">
        <f t="shared" si="2"/>
        <v>0</v>
      </c>
      <c r="K9" s="26">
        <f t="shared" si="2"/>
        <v>0</v>
      </c>
    </row>
    <row r="10" spans="1:11" ht="16.5" thickTop="1" thickBot="1" x14ac:dyDescent="0.3">
      <c r="A10" s="66" t="s">
        <v>21</v>
      </c>
      <c r="B10" s="67" t="s">
        <v>20</v>
      </c>
      <c r="C10" s="68" t="s">
        <v>17</v>
      </c>
      <c r="D10" s="66" t="s">
        <v>21</v>
      </c>
      <c r="E10" s="71">
        <f t="shared" si="3"/>
        <v>82</v>
      </c>
      <c r="F10" s="72"/>
      <c r="G10" s="69">
        <f t="shared" si="4"/>
        <v>82</v>
      </c>
      <c r="H10" s="70">
        <v>82</v>
      </c>
      <c r="I10" s="69"/>
      <c r="J10" s="70"/>
      <c r="K10" s="69"/>
    </row>
    <row r="11" spans="1:11" ht="16.5" thickTop="1" thickBot="1" x14ac:dyDescent="0.3">
      <c r="A11" s="21" t="s">
        <v>9</v>
      </c>
      <c r="B11" s="20" t="s">
        <v>22</v>
      </c>
      <c r="C11" s="21" t="s">
        <v>12</v>
      </c>
      <c r="D11" s="19" t="s">
        <v>23</v>
      </c>
      <c r="E11" s="32">
        <f>E12+E15+E18</f>
        <v>1211</v>
      </c>
      <c r="F11" s="32">
        <f t="shared" ref="F11:K11" si="5">F12+F15+F18</f>
        <v>104</v>
      </c>
      <c r="G11" s="33">
        <f>G12+G15+G18</f>
        <v>1107</v>
      </c>
      <c r="H11" s="20">
        <f t="shared" si="5"/>
        <v>647</v>
      </c>
      <c r="I11" s="34">
        <f t="shared" si="5"/>
        <v>296</v>
      </c>
      <c r="J11" s="20">
        <f t="shared" si="5"/>
        <v>164</v>
      </c>
      <c r="K11" s="34">
        <f t="shared" si="5"/>
        <v>0</v>
      </c>
    </row>
    <row r="12" spans="1:11" ht="16.5" thickTop="1" thickBot="1" x14ac:dyDescent="0.3">
      <c r="A12" s="37" t="s">
        <v>60</v>
      </c>
      <c r="B12" s="36" t="s">
        <v>24</v>
      </c>
      <c r="C12" s="37" t="s">
        <v>15</v>
      </c>
      <c r="D12" s="35" t="s">
        <v>25</v>
      </c>
      <c r="E12" s="38">
        <f>SUM(E13:E14)</f>
        <v>539</v>
      </c>
      <c r="F12" s="38">
        <f t="shared" ref="F12:K12" si="6">SUM(F13:F14)</f>
        <v>59</v>
      </c>
      <c r="G12" s="39">
        <f t="shared" si="6"/>
        <v>480</v>
      </c>
      <c r="H12" s="36">
        <f t="shared" si="6"/>
        <v>280</v>
      </c>
      <c r="I12" s="40">
        <f t="shared" si="6"/>
        <v>100</v>
      </c>
      <c r="J12" s="36">
        <f t="shared" si="6"/>
        <v>100</v>
      </c>
      <c r="K12" s="40">
        <f t="shared" si="6"/>
        <v>0</v>
      </c>
    </row>
    <row r="13" spans="1:11" ht="16.5" thickTop="1" thickBot="1" x14ac:dyDescent="0.3">
      <c r="A13" s="74" t="s">
        <v>21</v>
      </c>
      <c r="B13" s="85" t="s">
        <v>26</v>
      </c>
      <c r="C13" s="75" t="s">
        <v>17</v>
      </c>
      <c r="D13" s="74" t="s">
        <v>21</v>
      </c>
      <c r="E13" s="86">
        <f t="shared" si="3"/>
        <v>509</v>
      </c>
      <c r="F13" s="87">
        <v>59</v>
      </c>
      <c r="G13" s="87">
        <f t="shared" si="4"/>
        <v>450</v>
      </c>
      <c r="H13" s="88">
        <v>250</v>
      </c>
      <c r="I13" s="87">
        <v>100</v>
      </c>
      <c r="J13" s="88">
        <v>100</v>
      </c>
      <c r="K13" s="87"/>
    </row>
    <row r="14" spans="1:11" ht="16.5" thickTop="1" thickBot="1" x14ac:dyDescent="0.3">
      <c r="A14" s="27" t="s">
        <v>29</v>
      </c>
      <c r="B14" s="30" t="s">
        <v>27</v>
      </c>
      <c r="C14" s="41" t="s">
        <v>28</v>
      </c>
      <c r="D14" s="27" t="s">
        <v>29</v>
      </c>
      <c r="E14" s="64">
        <f t="shared" si="3"/>
        <v>30</v>
      </c>
      <c r="F14" s="28">
        <v>0</v>
      </c>
      <c r="G14" s="29">
        <f t="shared" si="4"/>
        <v>30</v>
      </c>
      <c r="H14" s="30">
        <v>30</v>
      </c>
      <c r="I14" s="31"/>
      <c r="J14" s="30"/>
      <c r="K14" s="31"/>
    </row>
    <row r="15" spans="1:11" ht="16.5" thickTop="1" thickBot="1" x14ac:dyDescent="0.3">
      <c r="A15" s="37" t="s">
        <v>61</v>
      </c>
      <c r="B15" s="36" t="s">
        <v>30</v>
      </c>
      <c r="C15" s="37" t="s">
        <v>28</v>
      </c>
      <c r="D15" s="35" t="s">
        <v>31</v>
      </c>
      <c r="E15" s="38">
        <f>SUM(E16:E17)</f>
        <v>222</v>
      </c>
      <c r="F15" s="38">
        <f t="shared" ref="F15:K15" si="7">SUM(F16:F17)</f>
        <v>45</v>
      </c>
      <c r="G15" s="39">
        <f t="shared" si="7"/>
        <v>177</v>
      </c>
      <c r="H15" s="36">
        <f t="shared" si="7"/>
        <v>105</v>
      </c>
      <c r="I15" s="40">
        <f t="shared" si="7"/>
        <v>72</v>
      </c>
      <c r="J15" s="36">
        <f t="shared" si="7"/>
        <v>0</v>
      </c>
      <c r="K15" s="40">
        <f t="shared" si="7"/>
        <v>0</v>
      </c>
    </row>
    <row r="16" spans="1:11" ht="15.75" thickTop="1" x14ac:dyDescent="0.25">
      <c r="A16" s="27" t="s">
        <v>33</v>
      </c>
      <c r="B16" s="30" t="s">
        <v>32</v>
      </c>
      <c r="C16" s="41" t="s">
        <v>28</v>
      </c>
      <c r="D16" s="27" t="s">
        <v>33</v>
      </c>
      <c r="E16" s="64">
        <f t="shared" si="3"/>
        <v>82</v>
      </c>
      <c r="F16" s="28">
        <v>45</v>
      </c>
      <c r="G16" s="59">
        <f t="shared" si="4"/>
        <v>37</v>
      </c>
      <c r="H16" s="30">
        <v>25</v>
      </c>
      <c r="I16" s="58">
        <v>12</v>
      </c>
      <c r="J16" s="30"/>
      <c r="K16" s="31"/>
    </row>
    <row r="17" spans="1:11" ht="15.75" thickBot="1" x14ac:dyDescent="0.3">
      <c r="A17" s="27" t="s">
        <v>35</v>
      </c>
      <c r="B17" s="30" t="s">
        <v>34</v>
      </c>
      <c r="C17" s="41" t="s">
        <v>28</v>
      </c>
      <c r="D17" s="27" t="s">
        <v>35</v>
      </c>
      <c r="E17" s="64">
        <f t="shared" si="3"/>
        <v>140</v>
      </c>
      <c r="F17" s="28">
        <v>0</v>
      </c>
      <c r="G17" s="59">
        <f t="shared" si="4"/>
        <v>140</v>
      </c>
      <c r="H17" s="30">
        <v>80</v>
      </c>
      <c r="I17" s="58">
        <v>60</v>
      </c>
      <c r="J17" s="30"/>
      <c r="K17" s="31"/>
    </row>
    <row r="18" spans="1:11" ht="16.5" thickTop="1" thickBot="1" x14ac:dyDescent="0.3">
      <c r="A18" s="37" t="s">
        <v>62</v>
      </c>
      <c r="B18" s="36" t="s">
        <v>36</v>
      </c>
      <c r="C18" s="37" t="s">
        <v>28</v>
      </c>
      <c r="D18" s="35" t="s">
        <v>37</v>
      </c>
      <c r="E18" s="38">
        <f>E19</f>
        <v>450</v>
      </c>
      <c r="F18" s="38">
        <f t="shared" ref="F18:K18" si="8">F19</f>
        <v>0</v>
      </c>
      <c r="G18" s="39">
        <f t="shared" si="8"/>
        <v>450</v>
      </c>
      <c r="H18" s="36">
        <f t="shared" si="8"/>
        <v>262</v>
      </c>
      <c r="I18" s="40">
        <f t="shared" si="8"/>
        <v>124</v>
      </c>
      <c r="J18" s="36">
        <f t="shared" si="8"/>
        <v>64</v>
      </c>
      <c r="K18" s="40">
        <f t="shared" si="8"/>
        <v>0</v>
      </c>
    </row>
    <row r="19" spans="1:11" ht="16.5" thickTop="1" thickBot="1" x14ac:dyDescent="0.3">
      <c r="A19" s="27" t="s">
        <v>39</v>
      </c>
      <c r="B19" s="30" t="s">
        <v>38</v>
      </c>
      <c r="C19" s="41" t="s">
        <v>28</v>
      </c>
      <c r="D19" s="27" t="s">
        <v>39</v>
      </c>
      <c r="E19" s="64">
        <f t="shared" si="3"/>
        <v>450</v>
      </c>
      <c r="F19" s="28"/>
      <c r="G19" s="29">
        <f>SUM(H19:K19)</f>
        <v>450</v>
      </c>
      <c r="H19" s="30">
        <v>262</v>
      </c>
      <c r="I19" s="31">
        <v>124</v>
      </c>
      <c r="J19" s="30">
        <v>64</v>
      </c>
      <c r="K19" s="31"/>
    </row>
    <row r="20" spans="1:11" ht="16.5" thickTop="1" thickBot="1" x14ac:dyDescent="0.3">
      <c r="A20" s="21" t="s">
        <v>10</v>
      </c>
      <c r="B20" s="20" t="s">
        <v>40</v>
      </c>
      <c r="C20" s="21" t="s">
        <v>41</v>
      </c>
      <c r="D20" s="21" t="s">
        <v>42</v>
      </c>
      <c r="E20" s="32">
        <f>E21</f>
        <v>350</v>
      </c>
      <c r="F20" s="32">
        <f t="shared" ref="F20:K20" si="9">F21</f>
        <v>303</v>
      </c>
      <c r="G20" s="33">
        <f t="shared" si="9"/>
        <v>47</v>
      </c>
      <c r="H20" s="20">
        <f t="shared" si="9"/>
        <v>47</v>
      </c>
      <c r="I20" s="34">
        <f t="shared" si="9"/>
        <v>0</v>
      </c>
      <c r="J20" s="20">
        <f t="shared" si="9"/>
        <v>0</v>
      </c>
      <c r="K20" s="34">
        <f t="shared" si="9"/>
        <v>0</v>
      </c>
    </row>
    <row r="21" spans="1:11" ht="16.5" thickTop="1" thickBot="1" x14ac:dyDescent="0.3">
      <c r="A21" s="27" t="s">
        <v>21</v>
      </c>
      <c r="B21" s="30" t="s">
        <v>43</v>
      </c>
      <c r="C21" s="41" t="s">
        <v>44</v>
      </c>
      <c r="D21" s="27" t="s">
        <v>21</v>
      </c>
      <c r="E21" s="64">
        <f t="shared" si="3"/>
        <v>350</v>
      </c>
      <c r="F21" s="28">
        <v>303</v>
      </c>
      <c r="G21" s="29">
        <f t="shared" si="4"/>
        <v>47</v>
      </c>
      <c r="H21" s="30">
        <v>47</v>
      </c>
      <c r="I21" s="31"/>
      <c r="J21" s="30"/>
      <c r="K21" s="31"/>
    </row>
    <row r="22" spans="1:11" ht="16.5" thickTop="1" thickBot="1" x14ac:dyDescent="0.3">
      <c r="A22" s="42" t="s">
        <v>63</v>
      </c>
      <c r="B22" s="43" t="s">
        <v>45</v>
      </c>
      <c r="C22" s="42" t="s">
        <v>41</v>
      </c>
      <c r="D22" s="42" t="s">
        <v>46</v>
      </c>
      <c r="E22" s="44">
        <f t="shared" ref="E22:F22" si="10">SUM(E23:E24)</f>
        <v>19078</v>
      </c>
      <c r="F22" s="44">
        <f t="shared" si="10"/>
        <v>16413</v>
      </c>
      <c r="G22" s="45">
        <f>SUM(G23:G25)</f>
        <v>2665</v>
      </c>
      <c r="H22" s="43">
        <f t="shared" ref="H22:K22" si="11">SUM(H23:H25)</f>
        <v>1575</v>
      </c>
      <c r="I22" s="46">
        <f t="shared" si="11"/>
        <v>415</v>
      </c>
      <c r="J22" s="43">
        <f t="shared" si="11"/>
        <v>672</v>
      </c>
      <c r="K22" s="63">
        <f t="shared" si="11"/>
        <v>3</v>
      </c>
    </row>
    <row r="23" spans="1:11" ht="16.5" thickTop="1" thickBot="1" x14ac:dyDescent="0.3">
      <c r="A23" s="74" t="s">
        <v>21</v>
      </c>
      <c r="B23" s="70" t="s">
        <v>67</v>
      </c>
      <c r="C23" s="75" t="s">
        <v>17</v>
      </c>
      <c r="D23" s="76" t="s">
        <v>70</v>
      </c>
      <c r="E23" s="73">
        <f t="shared" si="3"/>
        <v>3</v>
      </c>
      <c r="F23" s="69"/>
      <c r="G23" s="77">
        <f t="shared" si="4"/>
        <v>3</v>
      </c>
      <c r="H23" s="70"/>
      <c r="I23" s="78"/>
      <c r="J23" s="70"/>
      <c r="K23" s="69">
        <v>3</v>
      </c>
    </row>
    <row r="24" spans="1:11" ht="15.75" thickTop="1" x14ac:dyDescent="0.25">
      <c r="A24" s="158" t="s">
        <v>29</v>
      </c>
      <c r="B24" s="156" t="s">
        <v>69</v>
      </c>
      <c r="C24" s="41">
        <v>430231</v>
      </c>
      <c r="D24" s="146" t="s">
        <v>68</v>
      </c>
      <c r="E24" s="148">
        <f>SUM(F24:G24)</f>
        <v>19075</v>
      </c>
      <c r="F24" s="150">
        <v>16413</v>
      </c>
      <c r="G24" s="152">
        <f>SUM(H24:K24)</f>
        <v>2662</v>
      </c>
      <c r="H24" s="154">
        <v>1575</v>
      </c>
      <c r="I24" s="154">
        <v>415</v>
      </c>
      <c r="J24" s="154">
        <v>672</v>
      </c>
      <c r="K24" s="154">
        <v>0</v>
      </c>
    </row>
    <row r="25" spans="1:11" ht="15.75" thickBot="1" x14ac:dyDescent="0.3">
      <c r="A25" s="147"/>
      <c r="B25" s="157"/>
      <c r="C25" s="41" t="s">
        <v>44</v>
      </c>
      <c r="D25" s="147"/>
      <c r="E25" s="149"/>
      <c r="F25" s="151"/>
      <c r="G25" s="153"/>
      <c r="H25" s="155"/>
      <c r="I25" s="155"/>
      <c r="J25" s="155"/>
      <c r="K25" s="155"/>
    </row>
    <row r="26" spans="1:11" ht="16.5" thickTop="1" thickBot="1" x14ac:dyDescent="0.3">
      <c r="A26" s="42" t="s">
        <v>64</v>
      </c>
      <c r="B26" s="43" t="s">
        <v>47</v>
      </c>
      <c r="C26" s="42" t="s">
        <v>48</v>
      </c>
      <c r="D26" s="47">
        <v>8402</v>
      </c>
      <c r="E26" s="44">
        <f>SUM(E27:E31)</f>
        <v>11299</v>
      </c>
      <c r="F26" s="44">
        <f t="shared" ref="F26:K26" si="12">SUM(F27:F31)</f>
        <v>6641</v>
      </c>
      <c r="G26" s="45">
        <f t="shared" si="12"/>
        <v>4658</v>
      </c>
      <c r="H26" s="43">
        <f t="shared" si="12"/>
        <v>1473</v>
      </c>
      <c r="I26" s="46">
        <f t="shared" si="12"/>
        <v>1029</v>
      </c>
      <c r="J26" s="43">
        <f t="shared" si="12"/>
        <v>913</v>
      </c>
      <c r="K26" s="46">
        <f t="shared" si="12"/>
        <v>1243</v>
      </c>
    </row>
    <row r="27" spans="1:11" ht="15.75" thickTop="1" x14ac:dyDescent="0.25">
      <c r="A27" s="27" t="s">
        <v>21</v>
      </c>
      <c r="B27" s="30" t="s">
        <v>49</v>
      </c>
      <c r="C27" s="41" t="s">
        <v>50</v>
      </c>
      <c r="D27" s="27">
        <v>1</v>
      </c>
      <c r="E27" s="64">
        <f>SUM(F27:G27)</f>
        <v>6601</v>
      </c>
      <c r="F27" s="28">
        <v>5607</v>
      </c>
      <c r="G27" s="48">
        <f>SUM(H27:K27)</f>
        <v>994</v>
      </c>
      <c r="H27" s="30">
        <v>254</v>
      </c>
      <c r="I27" s="31">
        <v>250</v>
      </c>
      <c r="J27" s="30">
        <v>250</v>
      </c>
      <c r="K27" s="31">
        <v>240</v>
      </c>
    </row>
    <row r="28" spans="1:11" x14ac:dyDescent="0.25">
      <c r="A28" s="79" t="s">
        <v>29</v>
      </c>
      <c r="B28" s="80" t="s">
        <v>51</v>
      </c>
      <c r="C28" s="81" t="s">
        <v>52</v>
      </c>
      <c r="D28" s="79" t="s">
        <v>29</v>
      </c>
      <c r="E28" s="82">
        <f>SUM(F28:G28)</f>
        <v>2672</v>
      </c>
      <c r="F28" s="83">
        <v>0</v>
      </c>
      <c r="G28" s="83">
        <f>SUM(H28:K28)</f>
        <v>2672</v>
      </c>
      <c r="H28" s="84">
        <v>770</v>
      </c>
      <c r="I28" s="83">
        <v>704</v>
      </c>
      <c r="J28" s="84">
        <v>444</v>
      </c>
      <c r="K28" s="83">
        <v>754</v>
      </c>
    </row>
    <row r="29" spans="1:11" x14ac:dyDescent="0.25">
      <c r="A29" s="27" t="s">
        <v>33</v>
      </c>
      <c r="B29" s="30" t="s">
        <v>53</v>
      </c>
      <c r="C29" s="41" t="s">
        <v>28</v>
      </c>
      <c r="D29" s="27" t="s">
        <v>33</v>
      </c>
      <c r="E29" s="64">
        <f>SUM(F29:G29)</f>
        <v>912</v>
      </c>
      <c r="F29" s="28">
        <v>594</v>
      </c>
      <c r="G29" s="29">
        <f>SUM(H29:K29)</f>
        <v>318</v>
      </c>
      <c r="H29" s="30">
        <v>93</v>
      </c>
      <c r="I29" s="31">
        <v>38</v>
      </c>
      <c r="J29" s="30">
        <v>57</v>
      </c>
      <c r="K29" s="31">
        <v>130</v>
      </c>
    </row>
    <row r="30" spans="1:11" x14ac:dyDescent="0.25">
      <c r="A30" s="27" t="s">
        <v>35</v>
      </c>
      <c r="B30" s="30" t="s">
        <v>54</v>
      </c>
      <c r="C30" s="41" t="s">
        <v>55</v>
      </c>
      <c r="D30" s="27" t="s">
        <v>35</v>
      </c>
      <c r="E30" s="64">
        <f>SUM(F30:G30)</f>
        <v>590</v>
      </c>
      <c r="F30" s="28">
        <v>440</v>
      </c>
      <c r="G30" s="29">
        <f>SUM(H30:K30)</f>
        <v>150</v>
      </c>
      <c r="H30" s="30">
        <v>38</v>
      </c>
      <c r="I30" s="31">
        <v>37</v>
      </c>
      <c r="J30" s="30">
        <v>38</v>
      </c>
      <c r="K30" s="31">
        <v>37</v>
      </c>
    </row>
    <row r="31" spans="1:11" ht="15.75" thickBot="1" x14ac:dyDescent="0.3">
      <c r="A31" s="49" t="s">
        <v>39</v>
      </c>
      <c r="B31" s="50" t="s">
        <v>56</v>
      </c>
      <c r="C31" s="51" t="s">
        <v>28</v>
      </c>
      <c r="D31" s="49" t="s">
        <v>39</v>
      </c>
      <c r="E31" s="65">
        <f>SUM(F31:G31)</f>
        <v>524</v>
      </c>
      <c r="F31" s="52"/>
      <c r="G31" s="53">
        <f>SUM(H31:K31)</f>
        <v>524</v>
      </c>
      <c r="H31" s="50">
        <v>318</v>
      </c>
      <c r="I31" s="54"/>
      <c r="J31" s="50">
        <v>124</v>
      </c>
      <c r="K31" s="54">
        <v>82</v>
      </c>
    </row>
    <row r="32" spans="1:11" ht="16.5" thickTop="1" x14ac:dyDescent="0.25">
      <c r="A32" s="144" t="s">
        <v>57</v>
      </c>
      <c r="B32" s="144"/>
      <c r="C32" s="144" t="s">
        <v>58</v>
      </c>
      <c r="D32" s="144"/>
      <c r="E32" s="144"/>
      <c r="F32" s="144"/>
      <c r="G32" s="144"/>
      <c r="H32" s="144"/>
      <c r="I32" s="144"/>
      <c r="J32" s="144"/>
      <c r="K32" s="144"/>
    </row>
    <row r="33" spans="2:11" ht="15.75" x14ac:dyDescent="0.25">
      <c r="B33" s="55"/>
      <c r="C33" s="56"/>
      <c r="D33" s="55"/>
      <c r="E33" s="55"/>
      <c r="F33" s="55"/>
      <c r="G33" s="55"/>
      <c r="H33" s="55"/>
      <c r="I33" s="55"/>
      <c r="J33" s="143"/>
      <c r="K33" s="143"/>
    </row>
  </sheetData>
  <mergeCells count="16">
    <mergeCell ref="A3:K3"/>
    <mergeCell ref="A32:B32"/>
    <mergeCell ref="C32:K32"/>
    <mergeCell ref="J33:K33"/>
    <mergeCell ref="A1:B1"/>
    <mergeCell ref="A2:B2"/>
    <mergeCell ref="D24:D25"/>
    <mergeCell ref="E24:E25"/>
    <mergeCell ref="F24:F25"/>
    <mergeCell ref="G24:G25"/>
    <mergeCell ref="H24:H25"/>
    <mergeCell ref="I24:I25"/>
    <mergeCell ref="J24:J25"/>
    <mergeCell ref="K24:K25"/>
    <mergeCell ref="B24:B25"/>
    <mergeCell ref="A24:A25"/>
  </mergeCells>
  <printOptions horizontalCentered="1" gridLines="1"/>
  <pageMargins left="0.39370078740157483" right="0.19685039370078741" top="0.98425196850393704" bottom="0.59055118110236227" header="0.31496062992125984" footer="0.31496062992125984"/>
  <pageSetup paperSize="256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3300"/>
  </sheetPr>
  <dimension ref="A1:L32"/>
  <sheetViews>
    <sheetView showZeros="0" tabSelected="1" defaultGridColor="0" colorId="19" zoomScaleNormal="100" workbookViewId="0">
      <selection activeCell="J15" sqref="J15"/>
    </sheetView>
  </sheetViews>
  <sheetFormatPr defaultRowHeight="15" x14ac:dyDescent="0.25"/>
  <cols>
    <col min="1" max="1" width="5" style="62" customWidth="1"/>
    <col min="2" max="2" width="98.28515625" style="3" customWidth="1"/>
    <col min="3" max="3" width="10" style="57" customWidth="1"/>
    <col min="4" max="4" width="10" style="3" customWidth="1"/>
    <col min="5" max="6" width="12.42578125" style="3" customWidth="1"/>
    <col min="7" max="7" width="12.7109375" style="3" customWidth="1"/>
    <col min="8" max="9" width="9.140625" style="3"/>
    <col min="10" max="10" width="8.140625" style="3" customWidth="1"/>
    <col min="11" max="16384" width="9.140625" style="3"/>
  </cols>
  <sheetData>
    <row r="1" spans="1:12" ht="15.75" x14ac:dyDescent="0.25">
      <c r="A1" s="145" t="s">
        <v>0</v>
      </c>
      <c r="B1" s="145"/>
      <c r="C1" s="2"/>
      <c r="D1" s="1"/>
      <c r="E1" s="1"/>
      <c r="F1" s="1"/>
      <c r="G1" s="1"/>
      <c r="H1" s="159" t="s">
        <v>86</v>
      </c>
      <c r="I1" s="159"/>
      <c r="J1" s="159"/>
      <c r="K1" s="159"/>
      <c r="L1" s="159"/>
    </row>
    <row r="2" spans="1:12" ht="15.75" x14ac:dyDescent="0.25">
      <c r="A2" s="145" t="s">
        <v>1</v>
      </c>
      <c r="B2" s="145"/>
      <c r="C2" s="2"/>
      <c r="D2" s="1"/>
      <c r="E2" s="1"/>
      <c r="F2" s="1"/>
      <c r="G2" s="1"/>
      <c r="H2" s="1"/>
      <c r="I2" s="1"/>
      <c r="J2" s="1"/>
      <c r="K2" s="1"/>
      <c r="L2" s="1"/>
    </row>
    <row r="3" spans="1:12" ht="15.75" x14ac:dyDescent="0.25">
      <c r="A3" s="143" t="s">
        <v>85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</row>
    <row r="4" spans="1:12" ht="15.75" thickBot="1" x14ac:dyDescent="0.3">
      <c r="A4" s="61"/>
      <c r="B4" s="4"/>
      <c r="C4" s="5"/>
      <c r="D4" s="4"/>
      <c r="E4" s="4"/>
      <c r="F4" s="4"/>
      <c r="G4" s="4"/>
      <c r="H4" s="4"/>
      <c r="I4" s="4"/>
      <c r="J4" s="4"/>
      <c r="K4" s="4"/>
      <c r="L4" s="4"/>
    </row>
    <row r="5" spans="1:12" ht="37.5" thickTop="1" thickBot="1" x14ac:dyDescent="0.3">
      <c r="A5" s="6" t="s">
        <v>66</v>
      </c>
      <c r="B5" s="7" t="s">
        <v>2</v>
      </c>
      <c r="C5" s="8" t="s">
        <v>3</v>
      </c>
      <c r="D5" s="6" t="s">
        <v>59</v>
      </c>
      <c r="E5" s="6" t="s">
        <v>74</v>
      </c>
      <c r="F5" s="9" t="s">
        <v>4</v>
      </c>
      <c r="G5" s="89" t="s">
        <v>72</v>
      </c>
      <c r="H5" s="10" t="s">
        <v>73</v>
      </c>
      <c r="I5" s="6" t="s">
        <v>7</v>
      </c>
      <c r="J5" s="6" t="s">
        <v>8</v>
      </c>
      <c r="K5" s="6" t="s">
        <v>9</v>
      </c>
      <c r="L5" s="11" t="s">
        <v>10</v>
      </c>
    </row>
    <row r="6" spans="1:12" ht="16.5" thickTop="1" thickBot="1" x14ac:dyDescent="0.3">
      <c r="A6" s="60" t="s">
        <v>65</v>
      </c>
      <c r="B6" s="13" t="s">
        <v>11</v>
      </c>
      <c r="C6" s="14" t="s">
        <v>12</v>
      </c>
      <c r="D6" s="12" t="s">
        <v>13</v>
      </c>
      <c r="E6" s="60" t="s">
        <v>65</v>
      </c>
      <c r="F6" s="15">
        <f t="shared" ref="F6:L6" si="0">F7+F10+F12+F21+F27</f>
        <v>41404</v>
      </c>
      <c r="G6" s="15">
        <f t="shared" si="0"/>
        <v>20496</v>
      </c>
      <c r="H6" s="16">
        <f>H7+H10+H12+H21+H27</f>
        <v>20908</v>
      </c>
      <c r="I6" s="18">
        <f t="shared" si="0"/>
        <v>2244</v>
      </c>
      <c r="J6" s="18">
        <f t="shared" si="0"/>
        <v>8319</v>
      </c>
      <c r="K6" s="18">
        <f t="shared" si="0"/>
        <v>7353</v>
      </c>
      <c r="L6" s="18">
        <f t="shared" si="0"/>
        <v>2992</v>
      </c>
    </row>
    <row r="7" spans="1:12" ht="16.5" thickTop="1" thickBot="1" x14ac:dyDescent="0.3">
      <c r="A7" s="138" t="s">
        <v>7</v>
      </c>
      <c r="B7" s="139" t="s">
        <v>14</v>
      </c>
      <c r="C7" s="138" t="s">
        <v>15</v>
      </c>
      <c r="D7" s="140">
        <v>5102</v>
      </c>
      <c r="E7" s="140" t="s">
        <v>75</v>
      </c>
      <c r="F7" s="141">
        <f>SUM(F8:F9)</f>
        <v>2143</v>
      </c>
      <c r="G7" s="141">
        <f t="shared" ref="G7:L7" si="1">SUM(G8:G9)</f>
        <v>96</v>
      </c>
      <c r="H7" s="141">
        <f t="shared" si="1"/>
        <v>2047</v>
      </c>
      <c r="I7" s="141">
        <f t="shared" si="1"/>
        <v>5</v>
      </c>
      <c r="J7" s="141">
        <f t="shared" si="1"/>
        <v>1042</v>
      </c>
      <c r="K7" s="141">
        <f t="shared" si="1"/>
        <v>1000</v>
      </c>
      <c r="L7" s="142">
        <f t="shared" si="1"/>
        <v>0</v>
      </c>
    </row>
    <row r="8" spans="1:12" ht="15.75" thickTop="1" x14ac:dyDescent="0.25">
      <c r="A8" s="66" t="s">
        <v>21</v>
      </c>
      <c r="B8" s="67" t="s">
        <v>16</v>
      </c>
      <c r="C8" s="68" t="s">
        <v>76</v>
      </c>
      <c r="D8" s="66">
        <v>1</v>
      </c>
      <c r="E8" s="76" t="s">
        <v>75</v>
      </c>
      <c r="F8" s="69">
        <f t="shared" ref="F8:F20" si="2">SUM(G8:H8)</f>
        <v>2101</v>
      </c>
      <c r="G8" s="69">
        <v>96</v>
      </c>
      <c r="H8" s="69">
        <f t="shared" ref="H8:H18" si="3">SUM(I8:L8)</f>
        <v>2005</v>
      </c>
      <c r="I8" s="69">
        <v>5</v>
      </c>
      <c r="J8" s="69">
        <v>1000</v>
      </c>
      <c r="K8" s="69">
        <v>1000</v>
      </c>
      <c r="L8" s="69"/>
    </row>
    <row r="9" spans="1:12" ht="15.75" thickBot="1" x14ac:dyDescent="0.3">
      <c r="A9" s="66" t="s">
        <v>21</v>
      </c>
      <c r="B9" s="67"/>
      <c r="C9" s="68"/>
      <c r="D9" s="66"/>
      <c r="E9" s="76" t="s">
        <v>78</v>
      </c>
      <c r="F9" s="69">
        <f t="shared" si="2"/>
        <v>42</v>
      </c>
      <c r="G9" s="69"/>
      <c r="H9" s="69">
        <f t="shared" si="3"/>
        <v>42</v>
      </c>
      <c r="I9" s="69"/>
      <c r="J9" s="78">
        <v>42</v>
      </c>
      <c r="K9" s="69"/>
      <c r="L9" s="69"/>
    </row>
    <row r="10" spans="1:12" ht="16.5" thickTop="1" thickBot="1" x14ac:dyDescent="0.3">
      <c r="A10" s="138" t="s">
        <v>8</v>
      </c>
      <c r="B10" s="139" t="s">
        <v>18</v>
      </c>
      <c r="C10" s="138" t="s">
        <v>15</v>
      </c>
      <c r="D10" s="140" t="s">
        <v>19</v>
      </c>
      <c r="E10" s="140" t="s">
        <v>77</v>
      </c>
      <c r="F10" s="141">
        <f>F11</f>
        <v>691</v>
      </c>
      <c r="G10" s="141">
        <f t="shared" ref="G10:L10" si="4">G11</f>
        <v>15</v>
      </c>
      <c r="H10" s="141">
        <f>H11</f>
        <v>676</v>
      </c>
      <c r="I10" s="141">
        <f t="shared" si="4"/>
        <v>0</v>
      </c>
      <c r="J10" s="141">
        <f t="shared" si="4"/>
        <v>338</v>
      </c>
      <c r="K10" s="141">
        <f t="shared" si="4"/>
        <v>338</v>
      </c>
      <c r="L10" s="142">
        <f t="shared" si="4"/>
        <v>0</v>
      </c>
    </row>
    <row r="11" spans="1:12" ht="16.5" thickTop="1" thickBot="1" x14ac:dyDescent="0.3">
      <c r="A11" s="66" t="s">
        <v>21</v>
      </c>
      <c r="B11" s="67" t="s">
        <v>20</v>
      </c>
      <c r="C11" s="68" t="s">
        <v>17</v>
      </c>
      <c r="D11" s="66" t="s">
        <v>21</v>
      </c>
      <c r="E11" s="76" t="s">
        <v>77</v>
      </c>
      <c r="F11" s="71">
        <f t="shared" si="2"/>
        <v>691</v>
      </c>
      <c r="G11" s="72">
        <v>15</v>
      </c>
      <c r="H11" s="69">
        <f t="shared" si="3"/>
        <v>676</v>
      </c>
      <c r="I11" s="69"/>
      <c r="J11" s="69">
        <v>338</v>
      </c>
      <c r="K11" s="69">
        <v>338</v>
      </c>
      <c r="L11" s="69"/>
    </row>
    <row r="12" spans="1:12" ht="16.5" thickTop="1" thickBot="1" x14ac:dyDescent="0.3">
      <c r="A12" s="138" t="s">
        <v>9</v>
      </c>
      <c r="B12" s="139" t="s">
        <v>22</v>
      </c>
      <c r="C12" s="138" t="s">
        <v>12</v>
      </c>
      <c r="D12" s="140" t="s">
        <v>23</v>
      </c>
      <c r="E12" s="140" t="s">
        <v>65</v>
      </c>
      <c r="F12" s="141">
        <f>F13+F16+F19</f>
        <v>2636</v>
      </c>
      <c r="G12" s="141">
        <f t="shared" ref="G12:L12" si="5">G13+G16+G19</f>
        <v>392</v>
      </c>
      <c r="H12" s="141">
        <f>H13+H16+H19</f>
        <v>2244</v>
      </c>
      <c r="I12" s="141">
        <f t="shared" si="5"/>
        <v>156</v>
      </c>
      <c r="J12" s="141">
        <f t="shared" si="5"/>
        <v>1073</v>
      </c>
      <c r="K12" s="141">
        <f t="shared" si="5"/>
        <v>1015</v>
      </c>
      <c r="L12" s="142">
        <f t="shared" si="5"/>
        <v>0</v>
      </c>
    </row>
    <row r="13" spans="1:12" ht="16.5" thickTop="1" thickBot="1" x14ac:dyDescent="0.3">
      <c r="A13" s="37" t="s">
        <v>60</v>
      </c>
      <c r="B13" s="36" t="s">
        <v>24</v>
      </c>
      <c r="C13" s="37" t="s">
        <v>15</v>
      </c>
      <c r="D13" s="35" t="s">
        <v>25</v>
      </c>
      <c r="E13" s="90" t="s">
        <v>65</v>
      </c>
      <c r="F13" s="38">
        <f>SUM(F14:F15)</f>
        <v>2203</v>
      </c>
      <c r="G13" s="38">
        <f t="shared" ref="G13:L13" si="6">SUM(G14:G15)</f>
        <v>156</v>
      </c>
      <c r="H13" s="39">
        <f t="shared" si="6"/>
        <v>2047</v>
      </c>
      <c r="I13" s="40">
        <f t="shared" si="6"/>
        <v>5</v>
      </c>
      <c r="J13" s="40">
        <f t="shared" si="6"/>
        <v>1042</v>
      </c>
      <c r="K13" s="40">
        <f t="shared" si="6"/>
        <v>1000</v>
      </c>
      <c r="L13" s="40">
        <f t="shared" si="6"/>
        <v>0</v>
      </c>
    </row>
    <row r="14" spans="1:12" ht="15.75" thickTop="1" x14ac:dyDescent="0.25">
      <c r="A14" s="91" t="s">
        <v>21</v>
      </c>
      <c r="B14" s="92" t="s">
        <v>26</v>
      </c>
      <c r="C14" s="93" t="s">
        <v>76</v>
      </c>
      <c r="D14" s="91" t="s">
        <v>21</v>
      </c>
      <c r="E14" s="91" t="s">
        <v>75</v>
      </c>
      <c r="F14" s="94">
        <f t="shared" si="2"/>
        <v>2131</v>
      </c>
      <c r="G14" s="95">
        <v>126</v>
      </c>
      <c r="H14" s="95">
        <f t="shared" si="3"/>
        <v>2005</v>
      </c>
      <c r="I14" s="95">
        <v>5</v>
      </c>
      <c r="J14" s="95">
        <v>1000</v>
      </c>
      <c r="K14" s="95">
        <v>1000</v>
      </c>
      <c r="L14" s="95"/>
    </row>
    <row r="15" spans="1:12" ht="15.75" thickBot="1" x14ac:dyDescent="0.3">
      <c r="A15" s="96" t="s">
        <v>29</v>
      </c>
      <c r="B15" s="97" t="s">
        <v>27</v>
      </c>
      <c r="C15" s="98" t="s">
        <v>28</v>
      </c>
      <c r="D15" s="96" t="s">
        <v>29</v>
      </c>
      <c r="E15" s="98" t="s">
        <v>78</v>
      </c>
      <c r="F15" s="99">
        <f t="shared" si="2"/>
        <v>72</v>
      </c>
      <c r="G15" s="100">
        <v>30</v>
      </c>
      <c r="H15" s="101">
        <f t="shared" si="3"/>
        <v>42</v>
      </c>
      <c r="I15" s="102"/>
      <c r="J15" s="102">
        <v>42</v>
      </c>
      <c r="K15" s="102"/>
      <c r="L15" s="102"/>
    </row>
    <row r="16" spans="1:12" ht="16.5" thickTop="1" thickBot="1" x14ac:dyDescent="0.3">
      <c r="A16" s="37" t="s">
        <v>61</v>
      </c>
      <c r="B16" s="36" t="s">
        <v>30</v>
      </c>
      <c r="C16" s="37" t="s">
        <v>28</v>
      </c>
      <c r="D16" s="35" t="s">
        <v>31</v>
      </c>
      <c r="E16" s="90" t="s">
        <v>65</v>
      </c>
      <c r="F16" s="38">
        <f>SUM(F17:F18)</f>
        <v>356</v>
      </c>
      <c r="G16" s="38">
        <f t="shared" ref="G16:L16" si="7">SUM(G17:G18)</f>
        <v>159</v>
      </c>
      <c r="H16" s="39">
        <f t="shared" si="7"/>
        <v>197</v>
      </c>
      <c r="I16" s="40">
        <f t="shared" si="7"/>
        <v>151</v>
      </c>
      <c r="J16" s="40">
        <f t="shared" si="7"/>
        <v>31</v>
      </c>
      <c r="K16" s="40">
        <f t="shared" si="7"/>
        <v>15</v>
      </c>
      <c r="L16" s="40">
        <f t="shared" si="7"/>
        <v>0</v>
      </c>
    </row>
    <row r="17" spans="1:12" ht="15.75" thickTop="1" x14ac:dyDescent="0.25">
      <c r="A17" s="103" t="s">
        <v>33</v>
      </c>
      <c r="B17" s="104" t="s">
        <v>79</v>
      </c>
      <c r="C17" s="105" t="s">
        <v>28</v>
      </c>
      <c r="D17" s="103" t="s">
        <v>33</v>
      </c>
      <c r="E17" s="105" t="s">
        <v>78</v>
      </c>
      <c r="F17" s="106">
        <f t="shared" si="2"/>
        <v>60</v>
      </c>
      <c r="G17" s="107">
        <v>60</v>
      </c>
      <c r="H17" s="108">
        <f t="shared" si="3"/>
        <v>0</v>
      </c>
      <c r="I17" s="109"/>
      <c r="J17" s="110"/>
      <c r="K17" s="109"/>
      <c r="L17" s="109"/>
    </row>
    <row r="18" spans="1:12" ht="15.75" thickBot="1" x14ac:dyDescent="0.3">
      <c r="A18" s="96" t="s">
        <v>35</v>
      </c>
      <c r="B18" s="97" t="s">
        <v>34</v>
      </c>
      <c r="C18" s="98" t="s">
        <v>28</v>
      </c>
      <c r="D18" s="96" t="s">
        <v>35</v>
      </c>
      <c r="E18" s="98" t="s">
        <v>78</v>
      </c>
      <c r="F18" s="99">
        <f t="shared" si="2"/>
        <v>296</v>
      </c>
      <c r="G18" s="100">
        <v>99</v>
      </c>
      <c r="H18" s="111">
        <f t="shared" si="3"/>
        <v>197</v>
      </c>
      <c r="I18" s="102">
        <v>151</v>
      </c>
      <c r="J18" s="102">
        <v>31</v>
      </c>
      <c r="K18" s="112">
        <v>15</v>
      </c>
      <c r="L18" s="102"/>
    </row>
    <row r="19" spans="1:12" ht="16.5" thickTop="1" thickBot="1" x14ac:dyDescent="0.3">
      <c r="A19" s="37" t="s">
        <v>62</v>
      </c>
      <c r="B19" s="36" t="s">
        <v>36</v>
      </c>
      <c r="C19" s="37" t="s">
        <v>28</v>
      </c>
      <c r="D19" s="35" t="s">
        <v>37</v>
      </c>
      <c r="E19" s="90" t="s">
        <v>65</v>
      </c>
      <c r="F19" s="38">
        <f>F20</f>
        <v>77</v>
      </c>
      <c r="G19" s="38">
        <f t="shared" ref="G19:L19" si="8">G20</f>
        <v>77</v>
      </c>
      <c r="H19" s="39">
        <f t="shared" si="8"/>
        <v>0</v>
      </c>
      <c r="I19" s="40">
        <f t="shared" si="8"/>
        <v>0</v>
      </c>
      <c r="J19" s="40">
        <f t="shared" si="8"/>
        <v>0</v>
      </c>
      <c r="K19" s="40">
        <f t="shared" si="8"/>
        <v>0</v>
      </c>
      <c r="L19" s="40">
        <f t="shared" si="8"/>
        <v>0</v>
      </c>
    </row>
    <row r="20" spans="1:12" ht="16.5" thickTop="1" thickBot="1" x14ac:dyDescent="0.3">
      <c r="A20" s="27" t="s">
        <v>39</v>
      </c>
      <c r="B20" s="30" t="s">
        <v>38</v>
      </c>
      <c r="C20" s="41" t="s">
        <v>28</v>
      </c>
      <c r="D20" s="27" t="s">
        <v>39</v>
      </c>
      <c r="E20" s="41" t="s">
        <v>78</v>
      </c>
      <c r="F20" s="64">
        <f t="shared" si="2"/>
        <v>77</v>
      </c>
      <c r="G20" s="28">
        <v>77</v>
      </c>
      <c r="H20" s="29">
        <f>SUM(I20:L20)</f>
        <v>0</v>
      </c>
      <c r="I20" s="31"/>
      <c r="J20" s="31"/>
      <c r="K20" s="31"/>
      <c r="L20" s="31"/>
    </row>
    <row r="21" spans="1:12" ht="16.5" thickTop="1" thickBot="1" x14ac:dyDescent="0.3">
      <c r="A21" s="138" t="s">
        <v>10</v>
      </c>
      <c r="B21" s="139" t="s">
        <v>45</v>
      </c>
      <c r="C21" s="138" t="s">
        <v>41</v>
      </c>
      <c r="D21" s="140" t="s">
        <v>46</v>
      </c>
      <c r="E21" s="140" t="s">
        <v>65</v>
      </c>
      <c r="F21" s="141">
        <f>SUM(F22:F24)</f>
        <v>25307</v>
      </c>
      <c r="G21" s="141">
        <f t="shared" ref="G21:L21" si="9">SUM(G22:G24)</f>
        <v>18480</v>
      </c>
      <c r="H21" s="141">
        <f t="shared" si="9"/>
        <v>6827</v>
      </c>
      <c r="I21" s="141">
        <f t="shared" si="9"/>
        <v>963</v>
      </c>
      <c r="J21" s="141">
        <f t="shared" si="9"/>
        <v>1872</v>
      </c>
      <c r="K21" s="141">
        <f t="shared" si="9"/>
        <v>2000</v>
      </c>
      <c r="L21" s="142">
        <f t="shared" si="9"/>
        <v>1992</v>
      </c>
    </row>
    <row r="22" spans="1:12" ht="15.75" thickTop="1" x14ac:dyDescent="0.25">
      <c r="A22" s="158" t="s">
        <v>21</v>
      </c>
      <c r="B22" s="156" t="s">
        <v>69</v>
      </c>
      <c r="C22" s="41">
        <v>430231</v>
      </c>
      <c r="D22" s="160" t="s">
        <v>68</v>
      </c>
      <c r="E22" s="160" t="s">
        <v>84</v>
      </c>
      <c r="F22" s="148">
        <f>SUM(G22:H22)</f>
        <v>18750</v>
      </c>
      <c r="G22" s="150">
        <v>18480</v>
      </c>
      <c r="H22" s="162">
        <f>SUM(I22:L22)</f>
        <v>270</v>
      </c>
      <c r="I22" s="163">
        <v>263</v>
      </c>
      <c r="J22" s="163">
        <v>7</v>
      </c>
      <c r="K22" s="154"/>
      <c r="L22" s="154"/>
    </row>
    <row r="23" spans="1:12" ht="15.75" thickBot="1" x14ac:dyDescent="0.3">
      <c r="A23" s="147"/>
      <c r="B23" s="157"/>
      <c r="C23" s="41" t="s">
        <v>44</v>
      </c>
      <c r="D23" s="161"/>
      <c r="E23" s="161"/>
      <c r="F23" s="149"/>
      <c r="G23" s="151"/>
      <c r="H23" s="164"/>
      <c r="I23" s="165"/>
      <c r="J23" s="165"/>
      <c r="K23" s="155"/>
      <c r="L23" s="155"/>
    </row>
    <row r="24" spans="1:12" ht="16.5" thickTop="1" thickBot="1" x14ac:dyDescent="0.3">
      <c r="A24" s="113" t="s">
        <v>80</v>
      </c>
      <c r="B24" s="114" t="s">
        <v>81</v>
      </c>
      <c r="C24" s="115" t="s">
        <v>52</v>
      </c>
      <c r="D24" s="116" t="s">
        <v>82</v>
      </c>
      <c r="E24" s="116" t="s">
        <v>78</v>
      </c>
      <c r="F24" s="117">
        <f>SUM(F25:F26)</f>
        <v>6557</v>
      </c>
      <c r="G24" s="117">
        <f t="shared" ref="G24:L24" si="10">SUM(G25:G26)</f>
        <v>0</v>
      </c>
      <c r="H24" s="117">
        <f t="shared" si="10"/>
        <v>6557</v>
      </c>
      <c r="I24" s="117">
        <f t="shared" si="10"/>
        <v>700</v>
      </c>
      <c r="J24" s="117">
        <f t="shared" si="10"/>
        <v>1865</v>
      </c>
      <c r="K24" s="117">
        <f t="shared" si="10"/>
        <v>2000</v>
      </c>
      <c r="L24" s="117">
        <f t="shared" si="10"/>
        <v>1992</v>
      </c>
    </row>
    <row r="25" spans="1:12" ht="16.5" thickTop="1" thickBot="1" x14ac:dyDescent="0.3">
      <c r="A25" s="118" t="s">
        <v>29</v>
      </c>
      <c r="B25" s="80" t="s">
        <v>81</v>
      </c>
      <c r="C25" s="119" t="s">
        <v>52</v>
      </c>
      <c r="D25" s="120" t="s">
        <v>82</v>
      </c>
      <c r="E25" s="120" t="s">
        <v>78</v>
      </c>
      <c r="F25" s="121">
        <f t="shared" ref="F25:F26" si="11">SUM(G25:H25)</f>
        <v>1891</v>
      </c>
      <c r="G25" s="83"/>
      <c r="H25" s="121">
        <f>SUM(I25:L25)</f>
        <v>1891</v>
      </c>
      <c r="I25" s="83">
        <v>200</v>
      </c>
      <c r="J25" s="137">
        <v>317</v>
      </c>
      <c r="K25" s="83">
        <v>500</v>
      </c>
      <c r="L25" s="83">
        <v>874</v>
      </c>
    </row>
    <row r="26" spans="1:12" ht="16.5" thickTop="1" thickBot="1" x14ac:dyDescent="0.3">
      <c r="A26" s="118" t="s">
        <v>33</v>
      </c>
      <c r="B26" s="80" t="s">
        <v>83</v>
      </c>
      <c r="C26" s="122" t="s">
        <v>52</v>
      </c>
      <c r="D26" s="120" t="s">
        <v>82</v>
      </c>
      <c r="E26" s="120" t="s">
        <v>78</v>
      </c>
      <c r="F26" s="121">
        <f t="shared" si="11"/>
        <v>4666</v>
      </c>
      <c r="G26" s="83"/>
      <c r="H26" s="121">
        <f>SUM(I26:L26)</f>
        <v>4666</v>
      </c>
      <c r="I26" s="83">
        <v>500</v>
      </c>
      <c r="J26" s="137">
        <v>1548</v>
      </c>
      <c r="K26" s="83">
        <v>1500</v>
      </c>
      <c r="L26" s="83">
        <v>1118</v>
      </c>
    </row>
    <row r="27" spans="1:12" ht="16.5" thickTop="1" thickBot="1" x14ac:dyDescent="0.3">
      <c r="A27" s="138" t="s">
        <v>63</v>
      </c>
      <c r="B27" s="139" t="s">
        <v>47</v>
      </c>
      <c r="C27" s="138" t="s">
        <v>48</v>
      </c>
      <c r="D27" s="140">
        <v>8402</v>
      </c>
      <c r="E27" s="140" t="s">
        <v>65</v>
      </c>
      <c r="F27" s="141">
        <f t="shared" ref="F27:L27" si="12">SUM(F28:F30)</f>
        <v>10627</v>
      </c>
      <c r="G27" s="141">
        <f t="shared" si="12"/>
        <v>1513</v>
      </c>
      <c r="H27" s="141">
        <f t="shared" si="12"/>
        <v>9114</v>
      </c>
      <c r="I27" s="141">
        <f t="shared" si="12"/>
        <v>1120</v>
      </c>
      <c r="J27" s="141">
        <f t="shared" si="12"/>
        <v>3994</v>
      </c>
      <c r="K27" s="141">
        <f t="shared" si="12"/>
        <v>3000</v>
      </c>
      <c r="L27" s="142">
        <f t="shared" si="12"/>
        <v>1000</v>
      </c>
    </row>
    <row r="28" spans="1:12" ht="15.75" thickTop="1" x14ac:dyDescent="0.25">
      <c r="A28" s="123" t="s">
        <v>29</v>
      </c>
      <c r="B28" s="124" t="s">
        <v>51</v>
      </c>
      <c r="C28" s="125" t="s">
        <v>52</v>
      </c>
      <c r="D28" s="126" t="s">
        <v>29</v>
      </c>
      <c r="E28" s="127" t="s">
        <v>78</v>
      </c>
      <c r="F28" s="128">
        <f>SUM(G28:H28)</f>
        <v>9281</v>
      </c>
      <c r="G28" s="129">
        <v>287</v>
      </c>
      <c r="H28" s="129">
        <f>SUM(I28:L28)</f>
        <v>8994</v>
      </c>
      <c r="I28" s="129">
        <v>1000</v>
      </c>
      <c r="J28" s="129">
        <v>3994</v>
      </c>
      <c r="K28" s="129">
        <v>3000</v>
      </c>
      <c r="L28" s="129">
        <v>1000</v>
      </c>
    </row>
    <row r="29" spans="1:12" x14ac:dyDescent="0.25">
      <c r="A29" s="130" t="s">
        <v>33</v>
      </c>
      <c r="B29" s="131" t="s">
        <v>53</v>
      </c>
      <c r="C29" s="132" t="s">
        <v>28</v>
      </c>
      <c r="D29" s="130" t="s">
        <v>33</v>
      </c>
      <c r="E29" s="132" t="s">
        <v>78</v>
      </c>
      <c r="F29" s="133">
        <f>SUM(G29:H29)</f>
        <v>750</v>
      </c>
      <c r="G29" s="134">
        <v>750</v>
      </c>
      <c r="H29" s="135">
        <f>SUM(I29:L29)</f>
        <v>0</v>
      </c>
      <c r="I29" s="136"/>
      <c r="J29" s="136"/>
      <c r="K29" s="136"/>
      <c r="L29" s="136"/>
    </row>
    <row r="30" spans="1:12" ht="15.75" thickBot="1" x14ac:dyDescent="0.3">
      <c r="A30" s="49" t="s">
        <v>39</v>
      </c>
      <c r="B30" s="50" t="s">
        <v>56</v>
      </c>
      <c r="C30" s="51" t="s">
        <v>28</v>
      </c>
      <c r="D30" s="49" t="s">
        <v>39</v>
      </c>
      <c r="E30" s="51" t="s">
        <v>78</v>
      </c>
      <c r="F30" s="65">
        <f>SUM(G30:H30)</f>
        <v>596</v>
      </c>
      <c r="G30" s="52">
        <v>476</v>
      </c>
      <c r="H30" s="53">
        <f>SUM(I30:L30)</f>
        <v>120</v>
      </c>
      <c r="I30" s="54">
        <v>120</v>
      </c>
      <c r="J30" s="54"/>
      <c r="K30" s="54"/>
      <c r="L30" s="54"/>
    </row>
    <row r="31" spans="1:12" ht="30" customHeight="1" thickTop="1" x14ac:dyDescent="0.25">
      <c r="A31" s="144" t="s">
        <v>57</v>
      </c>
      <c r="B31" s="144"/>
      <c r="C31" s="144" t="s">
        <v>58</v>
      </c>
      <c r="D31" s="144"/>
      <c r="E31" s="144"/>
      <c r="F31" s="144"/>
      <c r="G31" s="144"/>
      <c r="H31" s="144"/>
      <c r="I31" s="144"/>
      <c r="J31" s="144"/>
      <c r="K31" s="144"/>
      <c r="L31" s="144"/>
    </row>
    <row r="32" spans="1:12" ht="30" customHeight="1" x14ac:dyDescent="0.25">
      <c r="B32" s="55"/>
      <c r="C32" s="56"/>
      <c r="D32" s="55"/>
      <c r="E32" s="55"/>
      <c r="F32" s="55"/>
      <c r="G32" s="55"/>
      <c r="H32" s="55"/>
      <c r="I32" s="55"/>
      <c r="J32" s="55"/>
      <c r="K32" s="143"/>
      <c r="L32" s="143"/>
    </row>
  </sheetData>
  <mergeCells count="18">
    <mergeCell ref="A31:B31"/>
    <mergeCell ref="C31:L31"/>
    <mergeCell ref="K32:L32"/>
    <mergeCell ref="H1:L1"/>
    <mergeCell ref="A3:L3"/>
    <mergeCell ref="A22:A23"/>
    <mergeCell ref="B22:B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A1:B1"/>
    <mergeCell ref="A2:B2"/>
  </mergeCells>
  <phoneticPr fontId="22" type="noConversion"/>
  <printOptions horizontalCentered="1" gridLines="1"/>
  <pageMargins left="0.59055118110236227" right="0.19685039370078741" top="0.98425196850393704" bottom="0.59055118110236227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2</vt:i4>
      </vt:variant>
    </vt:vector>
  </HeadingPairs>
  <TitlesOfParts>
    <vt:vector size="4" baseType="lpstr">
      <vt:lpstr>INVESTIȚII  F 15 27.10.2023</vt:lpstr>
      <vt:lpstr>INVESTIȚII F 15 30.05.2024</vt:lpstr>
      <vt:lpstr>'INVESTIȚII  F 15 27.10.2023'!Zona_de_imprimat</vt:lpstr>
      <vt:lpstr>'INVESTIȚII F 15 30.05.2024'!Zona_de_imprimat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SANDU</cp:lastModifiedBy>
  <cp:lastPrinted>2024-05-30T10:46:40Z</cp:lastPrinted>
  <dcterms:created xsi:type="dcterms:W3CDTF">2023-06-15T08:00:46Z</dcterms:created>
  <dcterms:modified xsi:type="dcterms:W3CDTF">2024-07-18T13:10:40Z</dcterms:modified>
</cp:coreProperties>
</file>